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13_ncr:1_{121CD7B8-9FEC-48E8-BD3F-F892C423BCB4}" xr6:coauthVersionLast="47" xr6:coauthVersionMax="47" xr10:uidLastSave="{00000000-0000-0000-0000-000000000000}"/>
  <bookViews>
    <workbookView xWindow="-120" yWindow="-120" windowWidth="29040" windowHeight="15840" tabRatio="652" xr2:uid="{00000000-000D-0000-FFFF-FFFF00000000}"/>
  </bookViews>
  <sheets>
    <sheet name="INDEX" sheetId="16" r:id="rId1"/>
    <sheet name="Graph" sheetId="6" r:id="rId2"/>
    <sheet name="Jan 22 - Dec 22 Expenditure" sheetId="29" r:id="rId3"/>
    <sheet name="Jan 21 - Dec 21 Expenditure" sheetId="28" r:id="rId4"/>
    <sheet name="Jan 20 - Dec 20 Expenditure" sheetId="27" r:id="rId5"/>
    <sheet name="Jan 19 - Dec 19 Expenditure" sheetId="26" r:id="rId6"/>
    <sheet name="Jan 18 - Dec 18 Expenditure" sheetId="25" r:id="rId7"/>
    <sheet name="Jan 17 - Dec 17 Expenditure" sheetId="24" r:id="rId8"/>
    <sheet name="Jan 16 - Dec 16 Expenditure" sheetId="23" r:id="rId9"/>
    <sheet name="Jan 15 - Dec 15 Expenditure" sheetId="22" r:id="rId10"/>
    <sheet name="Jan 14 - Dec 14 Expenditure" sheetId="21" r:id="rId11"/>
    <sheet name="Jan 13 - Dec 13 Expenditure" sheetId="20" r:id="rId12"/>
    <sheet name="Jan 12 - Dec 12 Expenditure" sheetId="19" r:id="rId13"/>
    <sheet name="Jan 11 - Dec 11 Expenditure" sheetId="18" r:id="rId14"/>
    <sheet name="Jan 10 - Dec 10 Expenditure" sheetId="15" r:id="rId15"/>
    <sheet name="Jan 09 - Dec 09 Expenditure" sheetId="13" r:id="rId16"/>
    <sheet name="Apr 08 - Dec 08 Expenditure" sheetId="11" r:id="rId17"/>
    <sheet name="Apr 07 - Mar 08 Expenditure" sheetId="10" r:id="rId18"/>
    <sheet name="Apr 06 - Mar 07 Expenditure" sheetId="9" r:id="rId19"/>
    <sheet name="Apr 05 - Mar 06 Expenditure" sheetId="8" r:id="rId20"/>
    <sheet name="Apr 04 - Mar 05 Expenditure" sheetId="7" r:id="rId21"/>
    <sheet name="Apr 03 - Mar 04 Expenditure" sheetId="1" r:id="rId22"/>
    <sheet name="Apr 02 - Mar 03 Expenditure" sheetId="2" r:id="rId23"/>
    <sheet name="Apr 01 - Mar 02 Expenditure" sheetId="3" r:id="rId24"/>
    <sheet name="Apr 00 - Mar 01 Expenditure" sheetId="4" r:id="rId25"/>
    <sheet name="Apr 99 - Mar 00 Expenditure" sheetId="5" r:id="rId26"/>
  </sheets>
  <definedNames>
    <definedName name="_xlnm.Print_Area" localSheetId="20">'Apr 04 - Mar 05 Expenditure'!$B$3:$F$40</definedName>
    <definedName name="_xlnm.Print_Area" localSheetId="18">'Apr 06 - Mar 07 Expenditure'!$B$3:$F$40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6" l="1"/>
  <c r="D26" i="6"/>
  <c r="C26" i="6"/>
  <c r="B26" i="6"/>
  <c r="B25" i="6"/>
  <c r="E58" i="26"/>
  <c r="D25" i="6" s="1"/>
  <c r="D58" i="26"/>
  <c r="C58" i="26"/>
  <c r="E36" i="26"/>
  <c r="C25" i="6" s="1"/>
  <c r="D36" i="26"/>
  <c r="C36" i="26"/>
  <c r="B24" i="6"/>
  <c r="E57" i="25"/>
  <c r="D24" i="6" s="1"/>
  <c r="D57" i="25"/>
  <c r="C57" i="25"/>
  <c r="E35" i="25"/>
  <c r="C24" i="6" s="1"/>
  <c r="D35" i="25"/>
  <c r="C35" i="25"/>
  <c r="E19" i="25"/>
  <c r="D19" i="25"/>
  <c r="C19" i="25"/>
  <c r="E25" i="24"/>
  <c r="B23" i="6" s="1"/>
  <c r="E23" i="6" s="1"/>
  <c r="D25" i="24"/>
  <c r="C25" i="24"/>
  <c r="E63" i="24"/>
  <c r="D23" i="6" s="1"/>
  <c r="D63" i="24"/>
  <c r="C63" i="24"/>
  <c r="E41" i="24"/>
  <c r="C23" i="6" s="1"/>
  <c r="D41" i="24"/>
  <c r="C41" i="24"/>
  <c r="B22" i="6"/>
  <c r="D63" i="23"/>
  <c r="E63" i="23"/>
  <c r="D22" i="6" s="1"/>
  <c r="C63" i="23"/>
  <c r="D41" i="23"/>
  <c r="E41" i="23"/>
  <c r="C22" i="6" s="1"/>
  <c r="C41" i="23"/>
  <c r="E21" i="6"/>
  <c r="E46" i="21"/>
  <c r="E42" i="21"/>
  <c r="C50" i="21"/>
  <c r="D50" i="21"/>
  <c r="E49" i="21"/>
  <c r="E48" i="21"/>
  <c r="E47" i="21"/>
  <c r="E45" i="21"/>
  <c r="E44" i="21"/>
  <c r="E43" i="21"/>
  <c r="E41" i="21"/>
  <c r="E37" i="21"/>
  <c r="E36" i="21"/>
  <c r="D30" i="21"/>
  <c r="C30" i="21"/>
  <c r="E29" i="21"/>
  <c r="E28" i="21"/>
  <c r="E27" i="21"/>
  <c r="E26" i="21"/>
  <c r="E25" i="21"/>
  <c r="E24" i="21"/>
  <c r="E23" i="21"/>
  <c r="E22" i="21"/>
  <c r="E21" i="21"/>
  <c r="E19" i="21"/>
  <c r="E18" i="21"/>
  <c r="E17" i="21"/>
  <c r="E30" i="21" s="1"/>
  <c r="F20" i="20"/>
  <c r="F19" i="20"/>
  <c r="E47" i="20"/>
  <c r="D47" i="20"/>
  <c r="C47" i="20"/>
  <c r="F46" i="20"/>
  <c r="F45" i="20"/>
  <c r="F44" i="20"/>
  <c r="F43" i="20"/>
  <c r="F42" i="20"/>
  <c r="F41" i="20"/>
  <c r="F40" i="20"/>
  <c r="F39" i="20"/>
  <c r="F38" i="20"/>
  <c r="F34" i="20"/>
  <c r="F33" i="20"/>
  <c r="F47" i="20" s="1"/>
  <c r="C19" i="6" s="1"/>
  <c r="E27" i="20"/>
  <c r="D27" i="20"/>
  <c r="C27" i="20"/>
  <c r="F26" i="20"/>
  <c r="F25" i="20"/>
  <c r="F24" i="20"/>
  <c r="F23" i="20"/>
  <c r="F22" i="20"/>
  <c r="F21" i="20"/>
  <c r="F18" i="20"/>
  <c r="F16" i="20"/>
  <c r="F15" i="20"/>
  <c r="F14" i="20"/>
  <c r="E47" i="19"/>
  <c r="D47" i="19"/>
  <c r="C47" i="19"/>
  <c r="F46" i="19"/>
  <c r="F45" i="19"/>
  <c r="F44" i="19"/>
  <c r="F43" i="19"/>
  <c r="F42" i="19"/>
  <c r="F41" i="19"/>
  <c r="F40" i="19"/>
  <c r="F39" i="19"/>
  <c r="F38" i="19"/>
  <c r="F37" i="19"/>
  <c r="F36" i="19"/>
  <c r="F34" i="19"/>
  <c r="F33" i="19"/>
  <c r="E27" i="19"/>
  <c r="D27" i="19"/>
  <c r="C27" i="19"/>
  <c r="F26" i="19"/>
  <c r="F25" i="19"/>
  <c r="F24" i="19"/>
  <c r="F23" i="19"/>
  <c r="F22" i="19"/>
  <c r="F21" i="19"/>
  <c r="F20" i="19"/>
  <c r="F18" i="19"/>
  <c r="F17" i="19"/>
  <c r="F16" i="19"/>
  <c r="F15" i="19"/>
  <c r="F14" i="19"/>
  <c r="F13" i="19"/>
  <c r="F14" i="18"/>
  <c r="E47" i="18"/>
  <c r="D47" i="18"/>
  <c r="C47" i="18"/>
  <c r="F46" i="18"/>
  <c r="F45" i="18"/>
  <c r="F44" i="18"/>
  <c r="F43" i="18"/>
  <c r="F42" i="18"/>
  <c r="F41" i="18"/>
  <c r="F40" i="18"/>
  <c r="F39" i="18"/>
  <c r="F38" i="18"/>
  <c r="F37" i="18"/>
  <c r="F36" i="18"/>
  <c r="F34" i="18"/>
  <c r="F33" i="18"/>
  <c r="E27" i="18"/>
  <c r="D27" i="18"/>
  <c r="C27" i="18"/>
  <c r="F26" i="18"/>
  <c r="F25" i="18"/>
  <c r="F24" i="18"/>
  <c r="F23" i="18"/>
  <c r="F22" i="18"/>
  <c r="F21" i="18"/>
  <c r="F20" i="18"/>
  <c r="F18" i="18"/>
  <c r="F17" i="18"/>
  <c r="F16" i="18"/>
  <c r="F15" i="18"/>
  <c r="F13" i="18"/>
  <c r="F38" i="15"/>
  <c r="C32" i="1"/>
  <c r="F26" i="15"/>
  <c r="F25" i="15"/>
  <c r="F24" i="15"/>
  <c r="F23" i="15"/>
  <c r="F22" i="15"/>
  <c r="F21" i="15"/>
  <c r="F20" i="15"/>
  <c r="F18" i="15"/>
  <c r="F17" i="15"/>
  <c r="F16" i="15"/>
  <c r="F15" i="15"/>
  <c r="F14" i="15"/>
  <c r="F13" i="15"/>
  <c r="D27" i="15"/>
  <c r="E27" i="15"/>
  <c r="C27" i="15"/>
  <c r="F33" i="15"/>
  <c r="F34" i="15"/>
  <c r="F36" i="15"/>
  <c r="F37" i="15"/>
  <c r="F39" i="15"/>
  <c r="F40" i="15"/>
  <c r="F41" i="15"/>
  <c r="F42" i="15"/>
  <c r="F43" i="15"/>
  <c r="F44" i="15"/>
  <c r="F45" i="15"/>
  <c r="F46" i="15"/>
  <c r="E47" i="15"/>
  <c r="D47" i="15"/>
  <c r="C47" i="15"/>
  <c r="E16" i="6"/>
  <c r="E15" i="6"/>
  <c r="E14" i="6"/>
  <c r="F43" i="13"/>
  <c r="F23" i="13"/>
  <c r="F27" i="13"/>
  <c r="D47" i="13"/>
  <c r="E47" i="13"/>
  <c r="F47" i="13"/>
  <c r="C47" i="13"/>
  <c r="D27" i="13"/>
  <c r="E27" i="13"/>
  <c r="C27" i="13"/>
  <c r="D47" i="11"/>
  <c r="E47" i="11"/>
  <c r="F47" i="11"/>
  <c r="C47" i="11"/>
  <c r="E27" i="11"/>
  <c r="F27" i="11"/>
  <c r="D27" i="11"/>
  <c r="C27" i="11"/>
  <c r="E13" i="6"/>
  <c r="C20" i="8"/>
  <c r="E12" i="6"/>
  <c r="F34" i="9"/>
  <c r="F26" i="9"/>
  <c r="F38" i="9" s="1"/>
  <c r="F27" i="9"/>
  <c r="F28" i="9"/>
  <c r="F29" i="9"/>
  <c r="F30" i="9"/>
  <c r="F31" i="9"/>
  <c r="F32" i="9"/>
  <c r="F33" i="9"/>
  <c r="F35" i="9"/>
  <c r="F36" i="9"/>
  <c r="F37" i="9"/>
  <c r="E38" i="9"/>
  <c r="D38" i="9"/>
  <c r="C38" i="9"/>
  <c r="F17" i="9"/>
  <c r="F9" i="9"/>
  <c r="F10" i="9"/>
  <c r="F11" i="9"/>
  <c r="F12" i="9"/>
  <c r="F14" i="9"/>
  <c r="F15" i="9"/>
  <c r="F16" i="9"/>
  <c r="F18" i="9"/>
  <c r="F19" i="9"/>
  <c r="F20" i="9"/>
  <c r="E21" i="9"/>
  <c r="D21" i="9"/>
  <c r="C21" i="9"/>
  <c r="E11" i="6"/>
  <c r="F25" i="8"/>
  <c r="F26" i="8"/>
  <c r="F27" i="8"/>
  <c r="F28" i="8"/>
  <c r="F29" i="8"/>
  <c r="F30" i="8"/>
  <c r="F31" i="8"/>
  <c r="F32" i="8"/>
  <c r="F33" i="8"/>
  <c r="F34" i="8"/>
  <c r="F35" i="8"/>
  <c r="F36" i="8"/>
  <c r="E37" i="8"/>
  <c r="D37" i="8"/>
  <c r="C37" i="8"/>
  <c r="F9" i="8"/>
  <c r="F10" i="8"/>
  <c r="F11" i="8"/>
  <c r="F12" i="8"/>
  <c r="F13" i="8"/>
  <c r="F20" i="8" s="1"/>
  <c r="F14" i="8"/>
  <c r="F15" i="8"/>
  <c r="F16" i="8"/>
  <c r="F17" i="8"/>
  <c r="F18" i="8"/>
  <c r="F19" i="8"/>
  <c r="E20" i="8"/>
  <c r="D20" i="8"/>
  <c r="F27" i="7"/>
  <c r="F28" i="7"/>
  <c r="F29" i="7"/>
  <c r="F30" i="7"/>
  <c r="F31" i="7"/>
  <c r="F38" i="7" s="1"/>
  <c r="F32" i="7"/>
  <c r="F33" i="7"/>
  <c r="F34" i="7"/>
  <c r="F35" i="7"/>
  <c r="F36" i="7"/>
  <c r="F37" i="7"/>
  <c r="E38" i="7"/>
  <c r="D38" i="7"/>
  <c r="C38" i="7"/>
  <c r="F9" i="7"/>
  <c r="F10" i="7"/>
  <c r="F23" i="7" s="1"/>
  <c r="F11" i="7"/>
  <c r="F12" i="7"/>
  <c r="F13" i="7"/>
  <c r="F14" i="7"/>
  <c r="F15" i="7"/>
  <c r="F16" i="7"/>
  <c r="F17" i="7"/>
  <c r="F18" i="7"/>
  <c r="F19" i="7"/>
  <c r="F20" i="7"/>
  <c r="F21" i="7"/>
  <c r="F22" i="7"/>
  <c r="E23" i="7"/>
  <c r="D23" i="7"/>
  <c r="C23" i="7"/>
  <c r="E6" i="6"/>
  <c r="E7" i="6"/>
  <c r="E8" i="6"/>
  <c r="E9" i="6"/>
  <c r="E10" i="6"/>
  <c r="E5" i="6"/>
  <c r="F26" i="5"/>
  <c r="E26" i="5"/>
  <c r="D26" i="5"/>
  <c r="C26" i="5"/>
  <c r="F15" i="5"/>
  <c r="E15" i="5"/>
  <c r="D15" i="5"/>
  <c r="C15" i="5"/>
  <c r="F29" i="4"/>
  <c r="E29" i="4"/>
  <c r="D29" i="4"/>
  <c r="C29" i="4"/>
  <c r="F18" i="4"/>
  <c r="E18" i="4"/>
  <c r="D18" i="4"/>
  <c r="C18" i="4"/>
  <c r="F29" i="3"/>
  <c r="E29" i="3"/>
  <c r="D29" i="3"/>
  <c r="C29" i="3"/>
  <c r="F17" i="3"/>
  <c r="E17" i="3"/>
  <c r="D17" i="3"/>
  <c r="C17" i="3"/>
  <c r="F31" i="2"/>
  <c r="E31" i="2"/>
  <c r="D31" i="2"/>
  <c r="C31" i="2"/>
  <c r="F18" i="2"/>
  <c r="E18" i="2"/>
  <c r="D18" i="2"/>
  <c r="C18" i="2"/>
  <c r="C18" i="1"/>
  <c r="F30" i="1"/>
  <c r="F32" i="1" s="1"/>
  <c r="D32" i="1"/>
  <c r="E32" i="1"/>
  <c r="E26" i="6" l="1"/>
  <c r="E25" i="6"/>
  <c r="F21" i="9"/>
  <c r="F47" i="15"/>
  <c r="F27" i="15"/>
  <c r="F47" i="19"/>
  <c r="C18" i="6" s="1"/>
  <c r="F27" i="20"/>
  <c r="B19" i="6" s="1"/>
  <c r="E19" i="6" s="1"/>
  <c r="F27" i="18"/>
  <c r="B17" i="6" s="1"/>
  <c r="F37" i="8"/>
  <c r="F47" i="18"/>
  <c r="C17" i="6" s="1"/>
  <c r="F27" i="19"/>
  <c r="B18" i="6" s="1"/>
  <c r="E18" i="6" s="1"/>
  <c r="E50" i="21"/>
  <c r="E22" i="6"/>
  <c r="E24" i="6"/>
  <c r="E17" i="6" l="1"/>
</calcChain>
</file>

<file path=xl/sharedStrings.xml><?xml version="1.0" encoding="utf-8"?>
<sst xmlns="http://schemas.openxmlformats.org/spreadsheetml/2006/main" count="1565" uniqueCount="199">
  <si>
    <t>PROSPECTING EXPENDITURE</t>
  </si>
  <si>
    <t>Region</t>
  </si>
  <si>
    <t>Prospecting expenditure</t>
  </si>
  <si>
    <t>Consents expenditure</t>
  </si>
  <si>
    <t>Other expenditure</t>
  </si>
  <si>
    <t>Total expenditure</t>
  </si>
  <si>
    <t>Northland</t>
  </si>
  <si>
    <t>Auckland</t>
  </si>
  <si>
    <t>Waikato</t>
  </si>
  <si>
    <t>-</t>
  </si>
  <si>
    <t>Bay Of Plenty</t>
  </si>
  <si>
    <t>Tasman</t>
  </si>
  <si>
    <t>Marlborough</t>
  </si>
  <si>
    <t>West Coast</t>
  </si>
  <si>
    <t>Otago</t>
  </si>
  <si>
    <t>Southland</t>
  </si>
  <si>
    <t>Total</t>
  </si>
  <si>
    <t xml:space="preserve">EXPLORATION EXPENDITURE </t>
  </si>
  <si>
    <t>Exploration expenditure</t>
  </si>
  <si>
    <t xml:space="preserve">Other expenditure </t>
  </si>
  <si>
    <t>Gisborne</t>
  </si>
  <si>
    <t>Canterbury</t>
  </si>
  <si>
    <t xml:space="preserve">*If a region is not specified, no prospecting or exploration expenditure has taken place there. </t>
  </si>
  <si>
    <t xml:space="preserve">21 prospecting permits and 140 exploration permits were held at January 2003 </t>
  </si>
  <si>
    <t xml:space="preserve">Bay Of Plenty </t>
  </si>
  <si>
    <t xml:space="preserve">Otago </t>
  </si>
  <si>
    <t xml:space="preserve">Southland </t>
  </si>
  <si>
    <t xml:space="preserve">Total </t>
  </si>
  <si>
    <t xml:space="preserve">Tasman </t>
  </si>
  <si>
    <t xml:space="preserve">West Coast </t>
  </si>
  <si>
    <t>21 prospecting permits and 107 exploration permits were held at January 2002</t>
  </si>
  <si>
    <t xml:space="preserve">Northland  </t>
  </si>
  <si>
    <t>Canterbury/ West Coast</t>
  </si>
  <si>
    <t>Bay of Plenty</t>
  </si>
  <si>
    <t xml:space="preserve"> </t>
  </si>
  <si>
    <t>26 prospecting permits and 107 exploration permits were held at January 2001</t>
  </si>
  <si>
    <t xml:space="preserve">33 prospecting and 123 exploration permits held as at January 2000 </t>
  </si>
  <si>
    <t>20 prospecting permits and 112 exploration permits were held at January 2004</t>
  </si>
  <si>
    <t>Year</t>
  </si>
  <si>
    <t>47 prospecting permits and 139 exploration permits were held at January 2005</t>
  </si>
  <si>
    <t>Prospecting  expenditure</t>
  </si>
  <si>
    <t>Hawkes Bay</t>
  </si>
  <si>
    <t>Taranaki</t>
  </si>
  <si>
    <t>Manawatu</t>
  </si>
  <si>
    <t>West Coast*</t>
  </si>
  <si>
    <t>Bay Of Plenty*</t>
  </si>
  <si>
    <t>Nelson</t>
  </si>
  <si>
    <t>* includes expenditure on continental shelf licences</t>
  </si>
  <si>
    <t>43 prospecting permits and 168 exploration permits had expenditure reporting obligations due during the period 1 April to 31 December 2008</t>
  </si>
  <si>
    <t>of the grant date of the permit, as opposed to being for the period 1 April YYYY to 31 March YYYY under the old regulations. The regulation came into effect on 1 April 2008.</t>
  </si>
  <si>
    <t>of the grant date of the permit, as opposed to being for the period 1 April YYYY to 31 March YYYY under the old regulations.  The regulation came into effect on 1 April 2008.</t>
  </si>
  <si>
    <t>Total Reported Expenditure received during the period 1 January 2009 to 31 December 2009</t>
  </si>
  <si>
    <t>Prospecting Amount (Millions NZ$)</t>
  </si>
  <si>
    <t>Exploration Amount (Millions NZ$)</t>
  </si>
  <si>
    <t>Total Amount (Millions NZ$)</t>
  </si>
  <si>
    <t>Total Reported Expenditure received during the period 1 January 2010 to 31 December 2010</t>
  </si>
  <si>
    <t>Gisborne*</t>
  </si>
  <si>
    <t>Please note: Figures may be rounded</t>
  </si>
  <si>
    <t>Graph</t>
  </si>
  <si>
    <t>Apr 07 - Mar 08</t>
  </si>
  <si>
    <t>Apr 06 - Mar 07</t>
  </si>
  <si>
    <t>Apr 05 - Mar 06</t>
  </si>
  <si>
    <t>Apr 03 - Mar 04</t>
  </si>
  <si>
    <t>Apr 02 - Mar 03</t>
  </si>
  <si>
    <t>Apr 01 - Mar 02</t>
  </si>
  <si>
    <t>Apr 00 - Mar 01</t>
  </si>
  <si>
    <t>Total Reported Expenditure received during the period 1 April 2008 - 31 December 2008</t>
  </si>
  <si>
    <t>Total Reported Expenditure received during the period 1 April 2007 - 31 March 2008</t>
  </si>
  <si>
    <t>Total Reported Expenditure received during the period 1 April 2006 - 31 March 2007</t>
  </si>
  <si>
    <t>Total Reported Expenditure received during the period 1 April 2005 - 31 March 2006</t>
  </si>
  <si>
    <t>Total Reported Expenditure received during the period 1 April 2004 - 31 March 2005</t>
  </si>
  <si>
    <t>Total Reported Expenditure received during the period 1 April 2003 - 31 March 2004</t>
  </si>
  <si>
    <t>Total Reported Expenditure received during the period 1 April 2002 - 31 March 2003</t>
  </si>
  <si>
    <t>Total Reported Expenditure received during the period 1 April 2001 - 31 March 2002</t>
  </si>
  <si>
    <t>Total Reported Expenditure received during the period 1 April 2000 - 31 March 2001</t>
  </si>
  <si>
    <t>Total Reported Expenditure received during the period 1 April 1999 - 31 March 2000</t>
  </si>
  <si>
    <t>Apr 04 - Mar 05</t>
  </si>
  <si>
    <t>Apr 99 - Mar 00</t>
  </si>
  <si>
    <t>Index</t>
  </si>
  <si>
    <t>Manawatu-Whanganui</t>
  </si>
  <si>
    <t>Prospecting Expenditure</t>
  </si>
  <si>
    <t>* Includes expenditure on continental shelf licences</t>
  </si>
  <si>
    <t>42 prospecting permits and 166 exploration permits were held at January 2007</t>
  </si>
  <si>
    <t xml:space="preserve"> -</t>
  </si>
  <si>
    <t>Manawatu - Whanganui/ Taranaki</t>
  </si>
  <si>
    <t>37 prospecting permits and 149 exploration permits had expenditure reporting obligations due during the calendar period</t>
  </si>
  <si>
    <t>Total Reported Expenditure received during the period 1 January 2011 to 31 December 2011</t>
  </si>
  <si>
    <t>32 prospecting permits and 151 exploration permits had expenditure reporting obligations due during the calendar period</t>
  </si>
  <si>
    <t>Jan 11 - Dec 11</t>
  </si>
  <si>
    <t>Apr 08 - Dec 08</t>
  </si>
  <si>
    <t>Jan 09 - Dec 09</t>
  </si>
  <si>
    <t>Jan 10 - Dec 10</t>
  </si>
  <si>
    <t>Total Reported Expenditure received during the period 1 January 2012 to 31 December 2012</t>
  </si>
  <si>
    <t>40 prospecting permits and 163 exploration permits had expenditure reporting obligations due during the calendar period</t>
  </si>
  <si>
    <t>Jan 12 - Dec 12</t>
  </si>
  <si>
    <t>Total Reported Expenditure received during the period 1 January 2013 to 31 December 2013</t>
  </si>
  <si>
    <t>Jan 13 - Dec 13</t>
  </si>
  <si>
    <t>68 prospecting permits and 224 exploration permits had expenditure reporting obligations due during the calendar period</t>
  </si>
  <si>
    <t>Total Reported Expenditure received during the period 1 January 2014 to 31 December 2014</t>
  </si>
  <si>
    <t>56 prospecting permits and 212 exploration permits had expenditure reporting obligations due during the calendar period</t>
  </si>
  <si>
    <t>The regulation came into effect on 24 May 2013.</t>
  </si>
  <si>
    <t>Jan 14 - Dec 14</t>
  </si>
  <si>
    <t>Canterbury*</t>
  </si>
  <si>
    <t>Taranaki*</t>
  </si>
  <si>
    <t>As per the Crown Minerals (Minerals Other than Petroleum) Regulations 2007, expenditure reports for prospecting and exploration activities are now received on calendar year basis as opposed to the anniversary of the grant date of the permit.</t>
  </si>
  <si>
    <t>From 2014 onwards the Consents Expenditure will be added to Other expenditure.</t>
  </si>
  <si>
    <t>Total Reported Expenditure received during the period 1 January 2015 to 31 December 2015</t>
  </si>
  <si>
    <t>Auckland Region</t>
  </si>
  <si>
    <t>Bay of Plenty Region</t>
  </si>
  <si>
    <t>Canterbury Region</t>
  </si>
  <si>
    <t>Gisborne Region</t>
  </si>
  <si>
    <t>Marlborough Region</t>
  </si>
  <si>
    <t>Northland Region</t>
  </si>
  <si>
    <t>Otago Region</t>
  </si>
  <si>
    <t>Southland Region</t>
  </si>
  <si>
    <t>Taranaki Region</t>
  </si>
  <si>
    <t>Tasman Region</t>
  </si>
  <si>
    <t>Waikato Region</t>
  </si>
  <si>
    <t>West Coast Region</t>
  </si>
  <si>
    <t>Canterbury Region*</t>
  </si>
  <si>
    <t>Taranaki Region*</t>
  </si>
  <si>
    <t xml:space="preserve">MINING EXPENDITURE </t>
  </si>
  <si>
    <t>Hawke's Bay Region</t>
  </si>
  <si>
    <t>Manawatu-Wanganui Region</t>
  </si>
  <si>
    <t>Nelson Region</t>
  </si>
  <si>
    <t>Wellington Region</t>
  </si>
  <si>
    <t>40 prospecting permits, 168 exploration permits and 618 Mining permits/Licences had expenditure reporting obligations due during the calendar period</t>
  </si>
  <si>
    <t>Jan 15 - Dec 15</t>
  </si>
  <si>
    <t>From 2015 onwards the Exploration Expenditure on Mining Permits will be added to the report which reflects the near mine and brownfields exploration activity.</t>
  </si>
  <si>
    <r>
      <rPr>
        <b/>
        <sz val="12"/>
        <rFont val="Calibri"/>
        <family val="2"/>
      </rPr>
      <t>Please note</t>
    </r>
    <r>
      <rPr>
        <sz val="12"/>
        <rFont val="Calibri"/>
        <family val="2"/>
      </rPr>
      <t xml:space="preserve">: </t>
    </r>
  </si>
  <si>
    <r>
      <rPr>
        <b/>
        <sz val="12"/>
        <rFont val="Calibri"/>
        <family val="2"/>
      </rPr>
      <t>Prospecting/Exploration Expenditure</t>
    </r>
    <r>
      <rPr>
        <sz val="12"/>
        <rFont val="Calibri"/>
        <family val="2"/>
      </rPr>
      <t xml:space="preserve"> = Money spent on data compilation, drilling, geochemical, geophysical, mapping and appraisal work.</t>
    </r>
  </si>
  <si>
    <r>
      <rPr>
        <b/>
        <sz val="12"/>
        <rFont val="Calibri"/>
        <family val="2"/>
      </rPr>
      <t>Other Expenditure (Including Consents Expenditure)</t>
    </r>
    <r>
      <rPr>
        <sz val="12"/>
        <rFont val="Calibri"/>
        <family val="2"/>
      </rPr>
      <t xml:space="preserve"> = Money spent on administration, obtaining consents to conduct work and other activities.</t>
    </r>
  </si>
  <si>
    <r>
      <rPr>
        <b/>
        <sz val="12"/>
        <rFont val="Calibri"/>
        <family val="2"/>
      </rPr>
      <t>Please note</t>
    </r>
    <r>
      <rPr>
        <sz val="12"/>
        <rFont val="Calibri"/>
        <family val="2"/>
      </rPr>
      <t>: As per regulation 37 of the Minerals and Coal Regulations 2007, expenditure reports for prospecting and exploration activities are now received on the anniversary</t>
    </r>
  </si>
  <si>
    <r>
      <rPr>
        <b/>
        <sz val="12"/>
        <rFont val="Calibri"/>
        <family val="2"/>
      </rPr>
      <t>Consents Expenditure</t>
    </r>
    <r>
      <rPr>
        <sz val="12"/>
        <rFont val="Calibri"/>
        <family val="2"/>
      </rPr>
      <t xml:space="preserve"> = Money spent on obtaining consents to conduct work.</t>
    </r>
  </si>
  <si>
    <r>
      <rPr>
        <b/>
        <sz val="12"/>
        <rFont val="Calibri"/>
        <family val="2"/>
      </rPr>
      <t>Other Expenditure</t>
    </r>
    <r>
      <rPr>
        <sz val="12"/>
        <rFont val="Calibri"/>
        <family val="2"/>
      </rPr>
      <t xml:space="preserve"> = Money spent on administration and other activities.</t>
    </r>
  </si>
  <si>
    <r>
      <t xml:space="preserve">Total Reported Expenditure received during the period 1 </t>
    </r>
    <r>
      <rPr>
        <b/>
        <sz val="14"/>
        <color indexed="8"/>
        <rFont val="Calibri"/>
        <family val="2"/>
      </rPr>
      <t>April 2003 - 31 March 2004</t>
    </r>
  </si>
  <si>
    <r>
      <t xml:space="preserve">Total Reported Expenditure received during the period 1 </t>
    </r>
    <r>
      <rPr>
        <b/>
        <sz val="14"/>
        <color indexed="8"/>
        <rFont val="Calibri"/>
        <family val="2"/>
      </rPr>
      <t>April 2004 - 31 March 2005</t>
    </r>
  </si>
  <si>
    <r>
      <t xml:space="preserve">Total Reported Expenditure received during the period 1 </t>
    </r>
    <r>
      <rPr>
        <b/>
        <sz val="14"/>
        <color indexed="8"/>
        <rFont val="Calibri"/>
        <family val="2"/>
      </rPr>
      <t>April 2005 - 31 March 2006</t>
    </r>
  </si>
  <si>
    <r>
      <t>45 prospecting permits and</t>
    </r>
    <r>
      <rPr>
        <sz val="12"/>
        <color indexed="10"/>
        <rFont val="Calibri"/>
        <family val="2"/>
      </rPr>
      <t xml:space="preserve"> </t>
    </r>
    <r>
      <rPr>
        <sz val="12"/>
        <color indexed="8"/>
        <rFont val="Calibri"/>
        <family val="2"/>
      </rPr>
      <t>151 exploration permits were held at January 2006</t>
    </r>
  </si>
  <si>
    <r>
      <rPr>
        <b/>
        <sz val="12"/>
        <rFont val="Calibri"/>
        <family val="2"/>
      </rPr>
      <t>Note</t>
    </r>
    <r>
      <rPr>
        <sz val="12"/>
        <rFont val="Calibri"/>
        <family val="2"/>
      </rPr>
      <t xml:space="preserve">: If a region is not specified, no prospecting or exploration expenditure has taken place there. </t>
    </r>
  </si>
  <si>
    <r>
      <t xml:space="preserve">Total Reported Expenditure received during the period 1 </t>
    </r>
    <r>
      <rPr>
        <b/>
        <sz val="14"/>
        <color indexed="8"/>
        <rFont val="Calibri"/>
        <family val="2"/>
      </rPr>
      <t>April 2006 - 31 March 2007</t>
    </r>
  </si>
  <si>
    <r>
      <t>49 prospecting permits and</t>
    </r>
    <r>
      <rPr>
        <sz val="12"/>
        <color indexed="10"/>
        <rFont val="Calibri"/>
        <family val="2"/>
      </rPr>
      <t xml:space="preserve"> </t>
    </r>
    <r>
      <rPr>
        <sz val="12"/>
        <color indexed="8"/>
        <rFont val="Calibri"/>
        <family val="2"/>
      </rPr>
      <t>168 exploration permits were held at January 2008</t>
    </r>
  </si>
  <si>
    <r>
      <t xml:space="preserve">Total Reported Expenditure received during the period 1 </t>
    </r>
    <r>
      <rPr>
        <b/>
        <sz val="14"/>
        <color indexed="8"/>
        <rFont val="Calibri"/>
        <family val="2"/>
      </rPr>
      <t>April 2008 - 31 December 2008</t>
    </r>
  </si>
  <si>
    <r>
      <rPr>
        <b/>
        <sz val="12"/>
        <rFont val="Calibri"/>
        <family val="2"/>
      </rPr>
      <t>Please note:</t>
    </r>
    <r>
      <rPr>
        <sz val="12"/>
        <rFont val="Calibri"/>
        <family val="2"/>
      </rPr>
      <t xml:space="preserve"> As per regulation 37 of the Minerals and Coal Regulations 2007, expenditure reports for prospecting and exploration activities are now received on the anniversary</t>
    </r>
  </si>
  <si>
    <r>
      <t>36 prospecting permits and</t>
    </r>
    <r>
      <rPr>
        <sz val="12"/>
        <color indexed="10"/>
        <rFont val="Calibri"/>
        <family val="2"/>
      </rPr>
      <t xml:space="preserve"> </t>
    </r>
    <r>
      <rPr>
        <sz val="12"/>
        <rFont val="Calibri"/>
        <family val="2"/>
      </rPr>
      <t xml:space="preserve">154 </t>
    </r>
    <r>
      <rPr>
        <sz val="12"/>
        <color indexed="8"/>
        <rFont val="Calibri"/>
        <family val="2"/>
      </rPr>
      <t xml:space="preserve">exploration permits had expenditure reporting obligations due during the calendar period </t>
    </r>
  </si>
  <si>
    <t>Total Reported Expenditure received during the period 1 January 2016 to 31 December 2016</t>
  </si>
  <si>
    <t>39 prospecting permits, 172 exploration permits and 702 Mining permits/Licences had expenditure reporting obligations due during the calendar period</t>
  </si>
  <si>
    <t>Mining Amount (Millions NZ$) from 2015</t>
  </si>
  <si>
    <t>Jan 16 - Dec 16</t>
  </si>
  <si>
    <t>Jan 17 - Dec 17</t>
  </si>
  <si>
    <t>Total Reported Expenditure received during the period 1 January 2017 to 31 December 2017</t>
  </si>
  <si>
    <t>EXPLORATION PERMIT</t>
  </si>
  <si>
    <t>PROSPECTING PERMIT</t>
  </si>
  <si>
    <t xml:space="preserve">MINING PERMIT </t>
  </si>
  <si>
    <t>25 prospecting permits, 155 exploration permits and 617 Mining permits/Licences had expenditure reporting obligations due during the calendar period</t>
  </si>
  <si>
    <t>30 prospecting permits, 174 exploration permits and 686 Mining permits/Licences had expenditure reporting obligations due during the calendar period</t>
  </si>
  <si>
    <t>Apr'99 - Mar'00</t>
  </si>
  <si>
    <t>Apr'00 - Mar'01</t>
  </si>
  <si>
    <t>Apr'01 - Mar'02</t>
  </si>
  <si>
    <t>Apr'02 - Mar'03</t>
  </si>
  <si>
    <t>Apr'03 - Mar'04</t>
  </si>
  <si>
    <t>Apr'04 - Mar'05</t>
  </si>
  <si>
    <t>Apr'05 - Mar'06</t>
  </si>
  <si>
    <t>Apr'06 - Mar'07</t>
  </si>
  <si>
    <t>Apr'07 - Mar'08</t>
  </si>
  <si>
    <t>Apr'08 - Dec'08</t>
  </si>
  <si>
    <t>Jan'09 - Dec'09</t>
  </si>
  <si>
    <t>Jan'10 - Dec'10</t>
  </si>
  <si>
    <t>Jan'11 - Dec'11</t>
  </si>
  <si>
    <t>Jan'12 - Dec'12</t>
  </si>
  <si>
    <t>Jan'13 - Dec'13</t>
  </si>
  <si>
    <t>Jan'14 - Dec'14</t>
  </si>
  <si>
    <t>Jan'15 - Dec'15</t>
  </si>
  <si>
    <t>Jan'16 - Dec'16</t>
  </si>
  <si>
    <t>Jan'17 - Dec'17</t>
  </si>
  <si>
    <t>Jan'18 - Dec'18</t>
  </si>
  <si>
    <t>Total Reported Expenditure received during the period 1 January 2018 to 31 December 2018</t>
  </si>
  <si>
    <t>Jan 18 - Dec 18</t>
  </si>
  <si>
    <t>Total Reported Expenditure received during the period 1 January 2019 to 31 December 2019</t>
  </si>
  <si>
    <t>31 prospecting permits, 166 exploration permits and 685 Mining permits/Licences had expenditure reporting obligations due during the calendar period</t>
  </si>
  <si>
    <t>Jan 19 - Dec 19</t>
  </si>
  <si>
    <t>Jan'19 - Dec'19</t>
  </si>
  <si>
    <t>From 2015 onwards the Exploration Expenditure on Mining Permits were added to the report which reflects the near mine and brownfields exploration activity.</t>
  </si>
  <si>
    <t>Total Reported Expenditure received during the period 1 January 2020 to 31 December 2020</t>
  </si>
  <si>
    <t>24 prospecting permits, 138 exploration permits and 667 Mining permits/Licences had expenditure reporting obligations due during the calendar period</t>
  </si>
  <si>
    <t>Jan'20 - Dec'20</t>
  </si>
  <si>
    <t>Jan 20 - Dec 20</t>
  </si>
  <si>
    <t>Total Reported Expenditure received during the period 1 January 2021 to 31 December 2021</t>
  </si>
  <si>
    <t>26 prospecting permits, 131 exploration permits and 663 Mining permits/Licences had expenditure reporting obligations due during the calendar period</t>
  </si>
  <si>
    <r>
      <rPr>
        <b/>
        <sz val="12"/>
        <color theme="1"/>
        <rFont val="Calibri"/>
        <family val="2"/>
      </rPr>
      <t>Please note</t>
    </r>
    <r>
      <rPr>
        <sz val="12"/>
        <color theme="1"/>
        <rFont val="Calibri"/>
        <family val="2"/>
      </rPr>
      <t xml:space="preserve">: </t>
    </r>
  </si>
  <si>
    <t>Jan'21 - Dec'21</t>
  </si>
  <si>
    <t>Jan 21 - Dec 21</t>
  </si>
  <si>
    <t>Manawatu-Whanganui Region</t>
  </si>
  <si>
    <t>42 prospecting permits, 135 exploration permits and 654 Mining permits/Licences had expenditure reporting obligations due during the calendar period</t>
  </si>
  <si>
    <t>Jan'22 - Dec'22</t>
  </si>
  <si>
    <t>Total Reported Expenditure received during the period 1 January 2022 to 31 December 2022</t>
  </si>
  <si>
    <t>Minerals and Coal Prospecting and Exploration Permit Expenditure 1 April 1999 - 31 December 2022</t>
  </si>
  <si>
    <t>Index - Minerals and Coal Prospecting and Exploration Permit Expenditure Statistics 1999-2022</t>
  </si>
  <si>
    <t>Jan 22 - Dec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</si>
</sst>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6" formatCode="&quot;$&quot;#,##0;[Red]\-&quot;$&quot;#,##0"/>
    <numFmt numFmtId="42" formatCode="_-&quot;$&quot;* #,##0_-;\-&quot;$&quot;* #,##0_-;_-&quot;$&quot;* &quot;-&quot;_-;_-@_-"/>
    <numFmt numFmtId="44" formatCode="_-&quot;$&quot;* #,##0.00_-;\-&quot;$&quot;* #,##0.00_-;_-&quot;$&quot;* &quot;-&quot;??_-;_-@_-"/>
    <numFmt numFmtId="164" formatCode="&quot;$&quot;#,##0.00000"/>
    <numFmt numFmtId="165" formatCode="&quot;$&quot;#,##0"/>
    <numFmt numFmtId="166" formatCode="&quot;$&quot;#,##0.000000"/>
    <numFmt numFmtId="167" formatCode="&quot;$&quot;#,##0.0000000"/>
    <numFmt numFmtId="168" formatCode="&quot;$&quot;#,##0;[Red]&quot;$&quot;#,##0"/>
    <numFmt numFmtId="169" formatCode="&quot;$&quot;#,##0.000000;[Red]\-&quot;$&quot;#,##0.000000"/>
    <numFmt numFmtId="170" formatCode="&quot;$&quot;#,##0.00"/>
    <numFmt numFmtId="171" formatCode="&quot;$&quot;#,##0.00000;\-&quot;$&quot;#,##0.00000"/>
    <numFmt numFmtId="172" formatCode="mmm\-yyyy"/>
    <numFmt numFmtId="173" formatCode="&quot;$&quot;#,##0.0000000;\-&quot;$&quot;#,##0.0000000"/>
  </numFmts>
  <fonts count="30" x14ac:knownFonts="1">
    <font>
      <sz val="10"/>
      <name val="Arial"/>
    </font>
    <font>
      <sz val="10"/>
      <name val="Arial"/>
    </font>
    <font>
      <sz val="8"/>
      <name val="Arial"/>
      <family val="2"/>
    </font>
    <font>
      <sz val="11"/>
      <name val="Arial"/>
      <family val="2"/>
    </font>
    <font>
      <sz val="11"/>
      <name val="Arial"/>
      <family val="2"/>
    </font>
    <font>
      <u/>
      <sz val="10"/>
      <color indexed="12"/>
      <name val="Arial"/>
      <family val="2"/>
    </font>
    <font>
      <sz val="10"/>
      <name val="Arial"/>
      <family val="2"/>
    </font>
    <font>
      <u/>
      <sz val="12"/>
      <color indexed="12"/>
      <name val="Arial"/>
      <family val="2"/>
    </font>
    <font>
      <sz val="12"/>
      <name val="Calibri"/>
      <family val="2"/>
    </font>
    <font>
      <b/>
      <sz val="14"/>
      <color indexed="8"/>
      <name val="Calibri"/>
      <family val="2"/>
    </font>
    <font>
      <sz val="12"/>
      <color indexed="8"/>
      <name val="Calibri"/>
      <family val="2"/>
    </font>
    <font>
      <b/>
      <sz val="12"/>
      <name val="Calibri"/>
      <family val="2"/>
    </font>
    <font>
      <sz val="12"/>
      <color indexed="10"/>
      <name val="Calibri"/>
      <family val="2"/>
    </font>
    <font>
      <sz val="11"/>
      <color theme="1"/>
      <name val="Arial"/>
      <family val="2"/>
    </font>
    <font>
      <u/>
      <sz val="12"/>
      <color indexed="12"/>
      <name val="Calibri"/>
      <family val="2"/>
      <scheme val="minor"/>
    </font>
    <font>
      <sz val="12"/>
      <name val="Calibri"/>
      <family val="2"/>
      <scheme val="minor"/>
    </font>
    <font>
      <b/>
      <sz val="14"/>
      <color indexed="8"/>
      <name val="Calibri"/>
      <family val="2"/>
      <scheme val="minor"/>
    </font>
    <font>
      <sz val="12"/>
      <color indexed="8"/>
      <name val="Calibri"/>
      <family val="2"/>
      <scheme val="minor"/>
    </font>
    <font>
      <b/>
      <sz val="12"/>
      <name val="Calibri"/>
      <family val="2"/>
      <scheme val="minor"/>
    </font>
    <font>
      <b/>
      <sz val="10"/>
      <name val="Calibri"/>
      <family val="2"/>
      <scheme val="minor"/>
    </font>
    <font>
      <sz val="10"/>
      <name val="Calibri"/>
      <family val="2"/>
      <scheme val="minor"/>
    </font>
    <font>
      <b/>
      <u/>
      <sz val="12"/>
      <color indexed="12"/>
      <name val="Calibri"/>
      <family val="2"/>
      <scheme val="minor"/>
    </font>
    <font>
      <b/>
      <sz val="12"/>
      <color rgb="FF000000"/>
      <name val="Calibri"/>
      <family val="2"/>
      <scheme val="minor"/>
    </font>
    <font>
      <b/>
      <sz val="12"/>
      <color indexed="8"/>
      <name val="Calibri"/>
      <family val="2"/>
      <scheme val="minor"/>
    </font>
    <font>
      <b/>
      <sz val="14"/>
      <name val="Calibri"/>
      <family val="2"/>
      <scheme val="minor"/>
    </font>
    <font>
      <sz val="14"/>
      <name val="Calibri"/>
      <family val="2"/>
      <scheme val="minor"/>
    </font>
    <font>
      <sz val="12"/>
      <color rgb="FFFF0000"/>
      <name val="Calibri"/>
      <family val="2"/>
      <scheme val="minor"/>
    </font>
    <font>
      <sz val="12"/>
      <color theme="1"/>
      <name val="Calibri"/>
      <family val="2"/>
      <scheme val="minor"/>
    </font>
    <font>
      <b/>
      <sz val="12"/>
      <color theme="1"/>
      <name val="Calibri"/>
      <family val="2"/>
    </font>
    <font>
      <sz val="12"/>
      <color theme="1"/>
      <name val="Calibri"/>
      <family val="2"/>
    </font>
  </fonts>
  <fills count="5">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6" tint="0.39997558519241921"/>
        <bgColor indexed="64"/>
      </patternFill>
    </fill>
  </fills>
  <borders count="1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7">
    <xf numFmtId="0" fontId="0" fillId="0" borderId="0"/>
    <xf numFmtId="44" fontId="1" fillId="0" borderId="0" applyFont="0" applyFill="0" applyBorder="0" applyAlignment="0" applyProtection="0"/>
    <xf numFmtId="44" fontId="6" fillId="0" borderId="0" applyFont="0" applyFill="0" applyBorder="0" applyAlignment="0" applyProtection="0"/>
    <xf numFmtId="44" fontId="13"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xf numFmtId="0" fontId="13" fillId="0" borderId="0"/>
  </cellStyleXfs>
  <cellXfs count="158">
    <xf numFmtId="0" fontId="0" fillId="0" borderId="0" xfId="0"/>
    <xf numFmtId="0" fontId="3" fillId="0" borderId="0" xfId="0" applyFont="1"/>
    <xf numFmtId="166" fontId="3" fillId="0" borderId="0" xfId="0" applyNumberFormat="1" applyFont="1" applyBorder="1"/>
    <xf numFmtId="167" fontId="3" fillId="0" borderId="0" xfId="0" applyNumberFormat="1" applyFont="1" applyBorder="1"/>
    <xf numFmtId="167" fontId="4" fillId="0" borderId="0" xfId="0" applyNumberFormat="1" applyFont="1" applyFill="1" applyBorder="1" applyAlignment="1">
      <alignment horizontal="right" vertical="top" wrapText="1"/>
    </xf>
    <xf numFmtId="164" fontId="3" fillId="0" borderId="0" xfId="0" applyNumberFormat="1" applyFont="1" applyBorder="1"/>
    <xf numFmtId="0" fontId="3" fillId="0" borderId="0" xfId="0" applyFont="1" applyProtection="1">
      <protection locked="0"/>
    </xf>
    <xf numFmtId="164" fontId="3" fillId="0" borderId="0" xfId="0" applyNumberFormat="1" applyFont="1" applyBorder="1" applyProtection="1">
      <protection locked="0"/>
    </xf>
    <xf numFmtId="167" fontId="3" fillId="0" borderId="0" xfId="0" applyNumberFormat="1" applyFont="1" applyBorder="1" applyProtection="1">
      <protection locked="0"/>
    </xf>
    <xf numFmtId="169" fontId="3" fillId="0" borderId="0" xfId="0" applyNumberFormat="1" applyFont="1"/>
    <xf numFmtId="166" fontId="3" fillId="0" borderId="0" xfId="0" applyNumberFormat="1" applyFont="1" applyProtection="1">
      <protection locked="0"/>
    </xf>
    <xf numFmtId="166" fontId="3" fillId="0" borderId="0" xfId="0" applyNumberFormat="1" applyFont="1"/>
    <xf numFmtId="164" fontId="4" fillId="0" borderId="0" xfId="1" applyNumberFormat="1" applyFont="1" applyFill="1" applyBorder="1" applyAlignment="1">
      <alignment horizontal="right" vertical="top" wrapText="1"/>
    </xf>
    <xf numFmtId="171" fontId="4" fillId="0" borderId="0" xfId="1" applyNumberFormat="1" applyFont="1" applyBorder="1" applyProtection="1">
      <protection locked="0"/>
    </xf>
    <xf numFmtId="0" fontId="7" fillId="0" borderId="0" xfId="4" applyFont="1" applyAlignment="1" applyProtection="1"/>
    <xf numFmtId="167" fontId="3" fillId="0" borderId="0" xfId="0" applyNumberFormat="1" applyFont="1"/>
    <xf numFmtId="172" fontId="3" fillId="0" borderId="0" xfId="0" applyNumberFormat="1" applyFont="1" applyBorder="1"/>
    <xf numFmtId="172" fontId="3" fillId="0" borderId="0" xfId="0" applyNumberFormat="1" applyFont="1"/>
    <xf numFmtId="0" fontId="14" fillId="0" borderId="0" xfId="4" applyFont="1" applyAlignment="1" applyProtection="1"/>
    <xf numFmtId="0" fontId="15" fillId="0" borderId="0" xfId="0" applyFont="1"/>
    <xf numFmtId="0" fontId="16" fillId="0" borderId="0" xfId="0" applyFont="1" applyAlignment="1"/>
    <xf numFmtId="0" fontId="17" fillId="0" borderId="0" xfId="0" applyFont="1" applyAlignment="1"/>
    <xf numFmtId="0" fontId="15" fillId="0" borderId="0" xfId="0" applyFont="1" applyAlignment="1"/>
    <xf numFmtId="0" fontId="18" fillId="3" borderId="1" xfId="0" applyFont="1" applyFill="1" applyBorder="1" applyAlignment="1"/>
    <xf numFmtId="0" fontId="18" fillId="3" borderId="2" xfId="0" applyFont="1" applyFill="1" applyBorder="1" applyAlignment="1"/>
    <xf numFmtId="0" fontId="18" fillId="3" borderId="3" xfId="0" applyFont="1" applyFill="1" applyBorder="1" applyAlignment="1"/>
    <xf numFmtId="0" fontId="15" fillId="0" borderId="0" xfId="0" applyFont="1" applyFill="1"/>
    <xf numFmtId="0" fontId="15" fillId="2" borderId="4" xfId="0" applyFont="1" applyFill="1" applyBorder="1" applyAlignment="1">
      <alignment horizontal="left" vertical="top" wrapText="1"/>
    </xf>
    <xf numFmtId="165" fontId="15" fillId="0" borderId="4" xfId="0" applyNumberFormat="1" applyFont="1" applyFill="1" applyBorder="1" applyAlignment="1">
      <alignment horizontal="right"/>
    </xf>
    <xf numFmtId="0" fontId="15" fillId="2" borderId="5" xfId="0" applyFont="1" applyFill="1" applyBorder="1" applyAlignment="1">
      <alignment horizontal="left" vertical="top" wrapText="1"/>
    </xf>
    <xf numFmtId="165" fontId="15" fillId="0" borderId="5" xfId="0" applyNumberFormat="1" applyFont="1" applyBorder="1"/>
    <xf numFmtId="0" fontId="18" fillId="4" borderId="5" xfId="0" applyFont="1" applyFill="1" applyBorder="1"/>
    <xf numFmtId="165" fontId="18" fillId="4" borderId="5" xfId="0" applyNumberFormat="1" applyFont="1" applyFill="1" applyBorder="1"/>
    <xf numFmtId="165" fontId="15" fillId="0" borderId="0" xfId="0" applyNumberFormat="1" applyFont="1"/>
    <xf numFmtId="0" fontId="15" fillId="0" borderId="0" xfId="0" applyFont="1" applyFill="1" applyBorder="1" applyAlignment="1">
      <alignment horizontal="left"/>
    </xf>
    <xf numFmtId="0" fontId="18" fillId="3" borderId="1" xfId="0" applyFont="1" applyFill="1" applyBorder="1" applyAlignment="1">
      <alignment horizontal="center" vertical="center"/>
    </xf>
    <xf numFmtId="42" fontId="18" fillId="3" borderId="2" xfId="0" applyNumberFormat="1" applyFont="1" applyFill="1" applyBorder="1" applyAlignment="1">
      <alignment horizontal="center" vertical="center" wrapText="1"/>
    </xf>
    <xf numFmtId="42" fontId="18" fillId="3" borderId="3" xfId="0" applyNumberFormat="1" applyFont="1" applyFill="1" applyBorder="1" applyAlignment="1">
      <alignment horizontal="center" vertical="center" wrapText="1"/>
    </xf>
    <xf numFmtId="5" fontId="15" fillId="2" borderId="5" xfId="1" applyNumberFormat="1" applyFont="1" applyFill="1" applyBorder="1" applyAlignment="1">
      <alignment horizontal="right" vertical="top" wrapText="1"/>
    </xf>
    <xf numFmtId="5" fontId="15" fillId="0" borderId="5" xfId="1" applyNumberFormat="1" applyFont="1" applyBorder="1" applyAlignment="1">
      <alignment horizontal="right"/>
    </xf>
    <xf numFmtId="44" fontId="15" fillId="0" borderId="0" xfId="0" applyNumberFormat="1" applyFont="1"/>
    <xf numFmtId="0" fontId="15" fillId="0" borderId="0" xfId="0" applyFont="1" applyBorder="1"/>
    <xf numFmtId="0" fontId="18" fillId="4" borderId="5" xfId="0" applyFont="1" applyFill="1" applyBorder="1" applyAlignment="1">
      <alignment horizontal="left" vertical="top" wrapText="1"/>
    </xf>
    <xf numFmtId="5" fontId="18" fillId="4" borderId="5" xfId="1" applyNumberFormat="1" applyFont="1" applyFill="1" applyBorder="1" applyAlignment="1">
      <alignment horizontal="right" vertical="top" wrapText="1"/>
    </xf>
    <xf numFmtId="0" fontId="18" fillId="0" borderId="0" xfId="0" applyFont="1" applyFill="1" applyBorder="1" applyAlignment="1">
      <alignment horizontal="left" vertical="top" wrapText="1"/>
    </xf>
    <xf numFmtId="5" fontId="18" fillId="0" borderId="0" xfId="1" applyNumberFormat="1" applyFont="1" applyFill="1" applyBorder="1" applyAlignment="1">
      <alignment horizontal="right" vertical="top" wrapText="1"/>
    </xf>
    <xf numFmtId="0" fontId="15" fillId="0" borderId="0" xfId="0" applyFont="1" applyAlignment="1">
      <alignment vertical="center"/>
    </xf>
    <xf numFmtId="0" fontId="15" fillId="0" borderId="0" xfId="0" applyFont="1" applyFill="1" applyBorder="1" applyAlignment="1">
      <alignment horizontal="left" vertical="top" wrapText="1"/>
    </xf>
    <xf numFmtId="42" fontId="15" fillId="0" borderId="0" xfId="1" applyNumberFormat="1" applyFont="1" applyFill="1" applyBorder="1"/>
    <xf numFmtId="42" fontId="18" fillId="0" borderId="0" xfId="1" applyNumberFormat="1" applyFont="1" applyFill="1" applyBorder="1" applyAlignment="1">
      <alignment horizontal="left" vertical="top" wrapText="1"/>
    </xf>
    <xf numFmtId="0" fontId="19" fillId="0" borderId="0" xfId="0" applyFont="1"/>
    <xf numFmtId="0" fontId="20" fillId="0" borderId="0" xfId="0" applyFont="1"/>
    <xf numFmtId="0" fontId="21" fillId="0" borderId="5" xfId="4" applyFont="1" applyBorder="1" applyAlignment="1" applyProtection="1">
      <alignment horizontal="left" vertical="center"/>
    </xf>
    <xf numFmtId="0" fontId="22" fillId="0" borderId="5" xfId="0" applyFont="1" applyBorder="1" applyAlignment="1">
      <alignment horizontal="left" vertical="center" readingOrder="1"/>
    </xf>
    <xf numFmtId="0" fontId="23" fillId="0" borderId="5" xfId="0" applyFont="1" applyBorder="1" applyAlignment="1"/>
    <xf numFmtId="0" fontId="23" fillId="0" borderId="0" xfId="0" applyFont="1" applyAlignment="1"/>
    <xf numFmtId="0" fontId="21" fillId="0" borderId="5" xfId="4" quotePrefix="1" applyFont="1" applyBorder="1" applyAlignment="1" applyProtection="1">
      <alignment horizontal="left" vertical="center"/>
    </xf>
    <xf numFmtId="0" fontId="21" fillId="0" borderId="0" xfId="4" quotePrefix="1" applyFont="1" applyBorder="1" applyAlignment="1" applyProtection="1">
      <alignment horizontal="center" vertical="center"/>
    </xf>
    <xf numFmtId="0" fontId="18" fillId="0" borderId="0" xfId="0" applyFont="1" applyBorder="1" applyAlignment="1">
      <alignment horizontal="center" vertical="center"/>
    </xf>
    <xf numFmtId="5" fontId="15" fillId="0" borderId="0" xfId="0" applyNumberFormat="1" applyFont="1"/>
    <xf numFmtId="0" fontId="15" fillId="0" borderId="0" xfId="0" applyFont="1" applyBorder="1" applyAlignment="1"/>
    <xf numFmtId="0" fontId="18"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42" fontId="15" fillId="0" borderId="0" xfId="1" applyNumberFormat="1" applyFont="1" applyFill="1" applyBorder="1" applyAlignment="1">
      <alignment horizontal="left" vertical="top" wrapText="1"/>
    </xf>
    <xf numFmtId="42" fontId="15" fillId="0" borderId="0" xfId="0" applyNumberFormat="1" applyFont="1" applyFill="1" applyBorder="1"/>
    <xf numFmtId="0" fontId="24" fillId="0" borderId="0" xfId="0" applyFont="1" applyAlignment="1">
      <alignment horizontal="center"/>
    </xf>
    <xf numFmtId="0" fontId="25" fillId="0" borderId="0" xfId="0" applyFont="1" applyAlignment="1">
      <alignment horizontal="center"/>
    </xf>
    <xf numFmtId="0" fontId="15" fillId="0" borderId="0" xfId="0" applyFont="1" applyFill="1" applyBorder="1"/>
    <xf numFmtId="0" fontId="18" fillId="3" borderId="1" xfId="0" applyFont="1" applyFill="1" applyBorder="1" applyAlignment="1">
      <alignment horizontal="center"/>
    </xf>
    <xf numFmtId="0" fontId="18" fillId="3" borderId="2" xfId="0" applyFont="1" applyFill="1" applyBorder="1" applyAlignment="1">
      <alignment horizontal="center"/>
    </xf>
    <xf numFmtId="0" fontId="18" fillId="3" borderId="3" xfId="0" applyFont="1" applyFill="1" applyBorder="1" applyAlignment="1">
      <alignment horizontal="center" wrapText="1"/>
    </xf>
    <xf numFmtId="0" fontId="15" fillId="0" borderId="5" xfId="0" applyFont="1" applyFill="1" applyBorder="1"/>
    <xf numFmtId="165" fontId="15" fillId="0" borderId="5" xfId="0" applyNumberFormat="1" applyFont="1" applyFill="1" applyBorder="1" applyAlignment="1">
      <alignment horizontal="right"/>
    </xf>
    <xf numFmtId="165" fontId="18" fillId="4" borderId="5" xfId="0" applyNumberFormat="1" applyFont="1" applyFill="1" applyBorder="1" applyAlignment="1">
      <alignment horizontal="right"/>
    </xf>
    <xf numFmtId="6" fontId="15" fillId="0" borderId="0" xfId="0" applyNumberFormat="1" applyFont="1"/>
    <xf numFmtId="6" fontId="15" fillId="0" borderId="0" xfId="0" applyNumberFormat="1" applyFont="1" applyFill="1" applyBorder="1"/>
    <xf numFmtId="0" fontId="18" fillId="0" borderId="0" xfId="0" applyFont="1" applyAlignment="1">
      <alignment horizontal="center"/>
    </xf>
    <xf numFmtId="0" fontId="15" fillId="0" borderId="0" xfId="0" applyFont="1" applyAlignment="1">
      <alignment horizontal="center"/>
    </xf>
    <xf numFmtId="0" fontId="24" fillId="0" borderId="0" xfId="0" applyFont="1" applyAlignment="1"/>
    <xf numFmtId="0" fontId="25" fillId="0" borderId="0" xfId="0" applyFont="1" applyAlignment="1"/>
    <xf numFmtId="0" fontId="15" fillId="0" borderId="0" xfId="0" applyFont="1" applyAlignment="1">
      <alignment horizontal="center" wrapText="1"/>
    </xf>
    <xf numFmtId="0" fontId="15" fillId="0" borderId="0" xfId="0" applyFont="1" applyFill="1" applyBorder="1" applyAlignment="1"/>
    <xf numFmtId="0" fontId="18" fillId="3" borderId="3" xfId="0" applyFont="1" applyFill="1" applyBorder="1" applyAlignment="1">
      <alignment horizontal="center"/>
    </xf>
    <xf numFmtId="0" fontId="18" fillId="4" borderId="5" xfId="0" applyFont="1" applyFill="1" applyBorder="1" applyAlignment="1">
      <alignment vertical="top" wrapText="1"/>
    </xf>
    <xf numFmtId="0" fontId="18" fillId="0" borderId="0" xfId="0" applyFont="1" applyFill="1" applyBorder="1" applyAlignment="1">
      <alignment vertical="top" wrapText="1"/>
    </xf>
    <xf numFmtId="6" fontId="18" fillId="0" borderId="0" xfId="0" applyNumberFormat="1" applyFont="1" applyFill="1" applyBorder="1" applyAlignment="1">
      <alignment horizontal="right" vertical="top" wrapText="1"/>
    </xf>
    <xf numFmtId="0" fontId="18" fillId="0" borderId="0" xfId="0" applyFont="1" applyFill="1" applyBorder="1"/>
    <xf numFmtId="165" fontId="18" fillId="0" borderId="0" xfId="0" applyNumberFormat="1" applyFont="1" applyFill="1" applyBorder="1" applyAlignment="1">
      <alignment horizontal="left"/>
    </xf>
    <xf numFmtId="0" fontId="17" fillId="0" borderId="0" xfId="0" applyFont="1" applyAlignment="1"/>
    <xf numFmtId="0" fontId="15" fillId="0" borderId="0" xfId="0" applyFont="1" applyAlignment="1"/>
    <xf numFmtId="168" fontId="15" fillId="0" borderId="0" xfId="0" applyNumberFormat="1" applyFont="1" applyFill="1" applyBorder="1" applyAlignment="1">
      <alignment horizontal="center" vertical="top" wrapText="1"/>
    </xf>
    <xf numFmtId="6" fontId="15" fillId="0" borderId="0" xfId="0" applyNumberFormat="1" applyFont="1" applyFill="1" applyBorder="1" applyAlignment="1">
      <alignment horizontal="right" vertical="top" wrapText="1"/>
    </xf>
    <xf numFmtId="0" fontId="15" fillId="0" borderId="0" xfId="0" applyFont="1" applyFill="1" applyBorder="1" applyAlignment="1">
      <alignment vertical="top" wrapText="1"/>
    </xf>
    <xf numFmtId="6" fontId="18" fillId="0" borderId="0" xfId="0" applyNumberFormat="1" applyFont="1" applyFill="1" applyBorder="1" applyAlignment="1">
      <alignment horizontal="center" vertical="top" wrapText="1"/>
    </xf>
    <xf numFmtId="165" fontId="18" fillId="0" borderId="0" xfId="0" applyNumberFormat="1" applyFont="1" applyFill="1" applyBorder="1" applyAlignment="1">
      <alignment horizontal="right"/>
    </xf>
    <xf numFmtId="0" fontId="15" fillId="0" borderId="0" xfId="0" applyFont="1" applyFill="1" applyBorder="1" applyAlignment="1">
      <alignment horizontal="left" vertical="top" wrapText="1"/>
    </xf>
    <xf numFmtId="0" fontId="18" fillId="0" borderId="0" xfId="0" applyFont="1" applyAlignment="1"/>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165" fontId="15" fillId="0" borderId="5" xfId="0" applyNumberFormat="1" applyFont="1" applyFill="1" applyBorder="1" applyAlignment="1"/>
    <xf numFmtId="165" fontId="15" fillId="0" borderId="0" xfId="0" applyNumberFormat="1" applyFont="1" applyFill="1"/>
    <xf numFmtId="165" fontId="18" fillId="4" borderId="5" xfId="0" applyNumberFormat="1" applyFont="1" applyFill="1" applyBorder="1" applyAlignment="1"/>
    <xf numFmtId="165" fontId="15" fillId="0" borderId="0" xfId="0" applyNumberFormat="1" applyFont="1" applyFill="1" applyBorder="1"/>
    <xf numFmtId="165" fontId="18" fillId="4" borderId="5" xfId="0" applyNumberFormat="1" applyFont="1" applyFill="1" applyBorder="1" applyAlignment="1">
      <alignment horizontal="right" vertical="top" wrapText="1"/>
    </xf>
    <xf numFmtId="0" fontId="18" fillId="0" borderId="0" xfId="0" applyFont="1"/>
    <xf numFmtId="0" fontId="18" fillId="3" borderId="3" xfId="0" applyFont="1" applyFill="1" applyBorder="1" applyAlignment="1">
      <alignment horizontal="center" vertical="center" wrapText="1"/>
    </xf>
    <xf numFmtId="0" fontId="15" fillId="0" borderId="5" xfId="0" applyFont="1" applyFill="1" applyBorder="1" applyAlignment="1">
      <alignment horizontal="left" vertical="top" wrapText="1"/>
    </xf>
    <xf numFmtId="5" fontId="15" fillId="0" borderId="5" xfId="1" applyNumberFormat="1" applyFont="1" applyFill="1" applyBorder="1" applyAlignment="1">
      <alignment horizontal="right" vertical="top" wrapText="1"/>
    </xf>
    <xf numFmtId="0" fontId="18" fillId="3" borderId="2" xfId="0" applyFont="1" applyFill="1" applyBorder="1" applyAlignment="1">
      <alignment horizontal="center" vertical="center" wrapText="1"/>
    </xf>
    <xf numFmtId="0" fontId="15" fillId="0" borderId="5" xfId="0" applyFont="1" applyFill="1" applyBorder="1" applyAlignment="1">
      <alignment horizontal="left"/>
    </xf>
    <xf numFmtId="5" fontId="15" fillId="0" borderId="5" xfId="1" applyNumberFormat="1" applyFont="1" applyFill="1" applyBorder="1" applyAlignment="1">
      <alignment horizontal="right" wrapText="1"/>
    </xf>
    <xf numFmtId="0" fontId="15" fillId="0" borderId="0" xfId="0" applyFont="1" applyFill="1" applyAlignment="1"/>
    <xf numFmtId="44" fontId="15" fillId="0" borderId="5" xfId="1" applyFont="1" applyFill="1" applyBorder="1"/>
    <xf numFmtId="44" fontId="15" fillId="0" borderId="0" xfId="1" applyFont="1" applyBorder="1"/>
    <xf numFmtId="44" fontId="15" fillId="0" borderId="5" xfId="1" applyFont="1" applyFill="1" applyBorder="1" applyAlignment="1">
      <alignment horizontal="left" vertical="top" wrapText="1"/>
    </xf>
    <xf numFmtId="44" fontId="18" fillId="4" borderId="5" xfId="1" applyFont="1" applyFill="1" applyBorder="1" applyAlignment="1">
      <alignment horizontal="left" vertical="top" wrapText="1"/>
    </xf>
    <xf numFmtId="171" fontId="3" fillId="0" borderId="0" xfId="0" applyNumberFormat="1" applyFont="1" applyProtection="1">
      <protection locked="0"/>
    </xf>
    <xf numFmtId="173" fontId="3" fillId="0" borderId="0" xfId="0" applyNumberFormat="1" applyFont="1" applyProtection="1">
      <protection locked="0"/>
    </xf>
    <xf numFmtId="0" fontId="17" fillId="0" borderId="0" xfId="0" applyFont="1" applyAlignment="1"/>
    <xf numFmtId="0" fontId="15" fillId="0" borderId="0" xfId="0" applyFont="1" applyAlignment="1"/>
    <xf numFmtId="0" fontId="15" fillId="0" borderId="0" xfId="0" applyFont="1" applyFill="1" applyBorder="1" applyAlignment="1">
      <alignment horizontal="left" vertical="top" wrapText="1"/>
    </xf>
    <xf numFmtId="0" fontId="13" fillId="0" borderId="0" xfId="6" applyAlignment="1">
      <alignment horizontal="left"/>
    </xf>
    <xf numFmtId="170" fontId="13" fillId="0" borderId="0" xfId="6" applyNumberFormat="1"/>
    <xf numFmtId="0" fontId="17" fillId="0" borderId="0" xfId="0" applyFont="1" applyAlignment="1"/>
    <xf numFmtId="0" fontId="15" fillId="0" borderId="0" xfId="0" applyFont="1" applyAlignment="1"/>
    <xf numFmtId="0" fontId="15" fillId="0" borderId="0" xfId="0" applyFont="1" applyFill="1" applyBorder="1" applyAlignment="1">
      <alignment horizontal="left" vertical="top" wrapText="1"/>
    </xf>
    <xf numFmtId="0" fontId="17" fillId="0" borderId="0" xfId="0" applyFont="1" applyAlignment="1"/>
    <xf numFmtId="0" fontId="15" fillId="0" borderId="0" xfId="0" applyFont="1" applyAlignment="1"/>
    <xf numFmtId="0" fontId="15" fillId="0" borderId="0" xfId="0" applyFont="1" applyFill="1" applyBorder="1" applyAlignment="1">
      <alignment horizontal="left" vertical="top" wrapText="1"/>
    </xf>
    <xf numFmtId="5" fontId="15" fillId="0" borderId="4" xfId="1" applyNumberFormat="1" applyFont="1" applyBorder="1" applyAlignment="1">
      <alignment horizontal="right"/>
    </xf>
    <xf numFmtId="0" fontId="17" fillId="0" borderId="0" xfId="0" applyFont="1" applyAlignment="1"/>
    <xf numFmtId="0" fontId="15" fillId="0" borderId="0" xfId="0" applyFont="1" applyAlignment="1"/>
    <xf numFmtId="0" fontId="15" fillId="0" borderId="0" xfId="0" applyFont="1" applyFill="1" applyBorder="1" applyAlignment="1">
      <alignment horizontal="left" vertical="top" wrapText="1"/>
    </xf>
    <xf numFmtId="0" fontId="17" fillId="0" borderId="0" xfId="0" applyFont="1" applyAlignment="1"/>
    <xf numFmtId="0" fontId="15" fillId="0" borderId="0" xfId="0" applyFont="1" applyAlignment="1"/>
    <xf numFmtId="0" fontId="15" fillId="0" borderId="0" xfId="0" applyFont="1" applyFill="1" applyBorder="1" applyAlignment="1">
      <alignment horizontal="left" vertical="top" wrapText="1"/>
    </xf>
    <xf numFmtId="0" fontId="26" fillId="0" borderId="0" xfId="0" applyFont="1" applyAlignment="1"/>
    <xf numFmtId="0" fontId="27" fillId="0" borderId="0" xfId="0" applyFont="1" applyAlignment="1"/>
    <xf numFmtId="0" fontId="27" fillId="0" borderId="0" xfId="0" applyFont="1"/>
    <xf numFmtId="0" fontId="17" fillId="0" borderId="0" xfId="0" applyFont="1" applyAlignment="1"/>
    <xf numFmtId="0" fontId="15" fillId="0" borderId="0" xfId="0" applyFont="1" applyAlignment="1"/>
    <xf numFmtId="0" fontId="15" fillId="0" borderId="0" xfId="0" applyFont="1" applyFill="1" applyBorder="1" applyAlignment="1">
      <alignment horizontal="left" vertical="top" wrapText="1"/>
    </xf>
    <xf numFmtId="0" fontId="24" fillId="4" borderId="5" xfId="0" applyFont="1" applyFill="1" applyBorder="1" applyAlignment="1">
      <alignment horizontal="center" vertical="center" wrapText="1"/>
    </xf>
    <xf numFmtId="0" fontId="21" fillId="0" borderId="6" xfId="4" applyFont="1" applyBorder="1" applyAlignment="1" applyProtection="1">
      <alignment horizontal="center" vertical="center"/>
    </xf>
    <xf numFmtId="0" fontId="21" fillId="0" borderId="7" xfId="4" applyFont="1" applyBorder="1" applyAlignment="1" applyProtection="1">
      <alignment horizontal="center" vertical="center"/>
    </xf>
    <xf numFmtId="0" fontId="18" fillId="3" borderId="8" xfId="0" applyFont="1" applyFill="1" applyBorder="1" applyAlignment="1">
      <alignment horizontal="center"/>
    </xf>
    <xf numFmtId="0" fontId="18" fillId="3" borderId="9" xfId="0" applyFont="1" applyFill="1" applyBorder="1" applyAlignment="1">
      <alignment horizontal="center"/>
    </xf>
    <xf numFmtId="0" fontId="18" fillId="3" borderId="10" xfId="0" applyFont="1" applyFill="1" applyBorder="1" applyAlignment="1">
      <alignment horizontal="center"/>
    </xf>
    <xf numFmtId="42" fontId="18" fillId="3" borderId="8" xfId="0" applyNumberFormat="1" applyFont="1" applyFill="1" applyBorder="1" applyAlignment="1">
      <alignment horizontal="center"/>
    </xf>
    <xf numFmtId="42" fontId="18" fillId="3" borderId="9" xfId="0" applyNumberFormat="1" applyFont="1" applyFill="1" applyBorder="1" applyAlignment="1">
      <alignment horizontal="center"/>
    </xf>
    <xf numFmtId="42" fontId="18" fillId="3" borderId="10" xfId="0" applyNumberFormat="1" applyFont="1" applyFill="1" applyBorder="1" applyAlignment="1">
      <alignment horizontal="center"/>
    </xf>
    <xf numFmtId="0" fontId="16" fillId="0" borderId="0" xfId="0" applyFont="1" applyAlignment="1">
      <alignment horizontal="center"/>
    </xf>
    <xf numFmtId="0" fontId="17" fillId="0" borderId="0" xfId="0" applyFont="1" applyAlignment="1"/>
    <xf numFmtId="0" fontId="15" fillId="0" borderId="0" xfId="0" applyFont="1" applyAlignment="1"/>
    <xf numFmtId="0" fontId="24" fillId="0" borderId="0" xfId="0" applyFont="1" applyAlignment="1">
      <alignment horizontal="center"/>
    </xf>
    <xf numFmtId="0" fontId="15" fillId="0" borderId="0" xfId="0" applyFont="1" applyFill="1" applyBorder="1" applyAlignment="1"/>
    <xf numFmtId="0" fontId="15" fillId="0" borderId="0" xfId="0" applyFont="1" applyFill="1" applyBorder="1" applyAlignment="1">
      <alignment horizontal="left" vertical="top" wrapText="1"/>
    </xf>
    <xf numFmtId="0" fontId="25" fillId="0" borderId="0" xfId="0" applyFont="1" applyAlignment="1">
      <alignment horizontal="center"/>
    </xf>
  </cellXfs>
  <cellStyles count="7">
    <cellStyle name="Currency" xfId="1" builtinId="4"/>
    <cellStyle name="Currency 2" xfId="2" xr:uid="{00000000-0005-0000-0000-000001000000}"/>
    <cellStyle name="Currency 3" xfId="3" xr:uid="{00000000-0005-0000-0000-000002000000}"/>
    <cellStyle name="Hyperlink" xfId="4" builtinId="8"/>
    <cellStyle name="Normal" xfId="0" builtinId="0"/>
    <cellStyle name="Normal 2" xfId="5" xr:uid="{00000000-0005-0000-0000-000005000000}"/>
    <cellStyle name="Normal 3"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Calibri"/>
                <a:ea typeface="Calibri"/>
                <a:cs typeface="Calibri"/>
              </a:defRPr>
            </a:pPr>
            <a:r>
              <a:rPr lang="en-NZ" sz="1800" b="1" i="0" u="none" strike="noStrike" baseline="0">
                <a:solidFill>
                  <a:srgbClr val="000000"/>
                </a:solidFill>
                <a:latin typeface="Calibri"/>
              </a:rPr>
              <a:t>Minerals and Coal Prospecting, Exploration and Mining* Permit Expenditure</a:t>
            </a:r>
          </a:p>
          <a:p>
            <a:pPr>
              <a:defRPr sz="1000"/>
            </a:pPr>
            <a:r>
              <a:rPr lang="en-NZ" sz="1800" b="1" i="0" u="none" strike="noStrike" baseline="0">
                <a:solidFill>
                  <a:srgbClr val="000000"/>
                </a:solidFill>
                <a:latin typeface="Calibri"/>
              </a:rPr>
              <a:t>1 April 1999 - 31 December 2021</a:t>
            </a:r>
          </a:p>
        </c:rich>
      </c:tx>
      <c:layout>
        <c:manualLayout>
          <c:xMode val="edge"/>
          <c:yMode val="edge"/>
          <c:x val="0.17643155861659798"/>
          <c:y val="1.2499960232243697E-2"/>
        </c:manualLayout>
      </c:layout>
      <c:overlay val="1"/>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3516472869260227"/>
          <c:y val="0.12409142865456219"/>
          <c:w val="0.67887222505116318"/>
          <c:h val="0.71128203992142547"/>
        </c:manualLayout>
      </c:layout>
      <c:barChart>
        <c:barDir val="col"/>
        <c:grouping val="stacked"/>
        <c:varyColors val="0"/>
        <c:ser>
          <c:idx val="0"/>
          <c:order val="0"/>
          <c:tx>
            <c:strRef>
              <c:f>Graph!$B$3</c:f>
              <c:strCache>
                <c:ptCount val="1"/>
                <c:pt idx="0">
                  <c:v>Prospecting Amount (Millions NZ$)</c:v>
                </c:pt>
              </c:strCache>
            </c:strRef>
          </c:tx>
          <c:spPr>
            <a:solidFill>
              <a:schemeClr val="accent1"/>
            </a:solidFill>
            <a:ln>
              <a:noFill/>
            </a:ln>
            <a:effectLst/>
          </c:spPr>
          <c:invertIfNegative val="0"/>
          <c:cat>
            <c:strRef>
              <c:f>Graph!$A$5:$A$28</c:f>
              <c:strCache>
                <c:ptCount val="24"/>
                <c:pt idx="0">
                  <c:v>Apr'99 - Mar'00</c:v>
                </c:pt>
                <c:pt idx="1">
                  <c:v>Apr'00 - Mar'01</c:v>
                </c:pt>
                <c:pt idx="2">
                  <c:v>Apr'01 - Mar'02</c:v>
                </c:pt>
                <c:pt idx="3">
                  <c:v>Apr'02 - Mar'03</c:v>
                </c:pt>
                <c:pt idx="4">
                  <c:v>Apr'03 - Mar'04</c:v>
                </c:pt>
                <c:pt idx="5">
                  <c:v>Apr'04 - Mar'05</c:v>
                </c:pt>
                <c:pt idx="6">
                  <c:v>Apr'05 - Mar'06</c:v>
                </c:pt>
                <c:pt idx="7">
                  <c:v>Apr'06 - Mar'07</c:v>
                </c:pt>
                <c:pt idx="8">
                  <c:v>Apr'07 - Mar'08</c:v>
                </c:pt>
                <c:pt idx="9">
                  <c:v>Apr'08 - Dec'08</c:v>
                </c:pt>
                <c:pt idx="10">
                  <c:v>Jan'09 - Dec'09</c:v>
                </c:pt>
                <c:pt idx="11">
                  <c:v>Jan'10 - Dec'10</c:v>
                </c:pt>
                <c:pt idx="12">
                  <c:v>Jan'11 - Dec'11</c:v>
                </c:pt>
                <c:pt idx="13">
                  <c:v>Jan'12 - Dec'12</c:v>
                </c:pt>
                <c:pt idx="14">
                  <c:v>Jan'13 - Dec'13</c:v>
                </c:pt>
                <c:pt idx="15">
                  <c:v>Jan'14 - Dec'14</c:v>
                </c:pt>
                <c:pt idx="16">
                  <c:v>Jan'15 - Dec'15</c:v>
                </c:pt>
                <c:pt idx="17">
                  <c:v>Jan'16 - Dec'16</c:v>
                </c:pt>
                <c:pt idx="18">
                  <c:v>Jan'17 - Dec'17</c:v>
                </c:pt>
                <c:pt idx="19">
                  <c:v>Jan'18 - Dec'18</c:v>
                </c:pt>
                <c:pt idx="20">
                  <c:v>Jan'19 - Dec'19</c:v>
                </c:pt>
                <c:pt idx="21">
                  <c:v>Jan'20 - Dec'20</c:v>
                </c:pt>
                <c:pt idx="22">
                  <c:v>Jan'21 - Dec'21</c:v>
                </c:pt>
                <c:pt idx="23">
                  <c:v>Jan'22 - Dec'22</c:v>
                </c:pt>
              </c:strCache>
            </c:strRef>
          </c:cat>
          <c:val>
            <c:numRef>
              <c:f>Graph!$B$5:$B$28</c:f>
              <c:numCache>
                <c:formatCode>"$"#,##0.00000</c:formatCode>
                <c:ptCount val="24"/>
                <c:pt idx="0">
                  <c:v>0.30438300000000001</c:v>
                </c:pt>
                <c:pt idx="1">
                  <c:v>0.46476899999999999</c:v>
                </c:pt>
                <c:pt idx="2">
                  <c:v>0.26906000000000002</c:v>
                </c:pt>
                <c:pt idx="3">
                  <c:v>0.33440300000000001</c:v>
                </c:pt>
                <c:pt idx="4">
                  <c:v>1.102824</c:v>
                </c:pt>
                <c:pt idx="5" formatCode="&quot;$&quot;#,##0.000000">
                  <c:v>1.8421320000000001</c:v>
                </c:pt>
                <c:pt idx="6" formatCode="&quot;$&quot;#,##0.0000000">
                  <c:v>11.456016999999999</c:v>
                </c:pt>
                <c:pt idx="7" formatCode="&quot;$&quot;#,##0.0000000">
                  <c:v>5.9818889999999998</c:v>
                </c:pt>
                <c:pt idx="8" formatCode="&quot;$&quot;#,##0.0000000">
                  <c:v>15.196580000000001</c:v>
                </c:pt>
                <c:pt idx="9" formatCode="&quot;$&quot;#,##0.000000;[Red]\-&quot;$&quot;#,##0.000000">
                  <c:v>9.6772139999999993</c:v>
                </c:pt>
                <c:pt idx="10" formatCode="&quot;$&quot;#,##0.000000">
                  <c:v>6.2185309999999996</c:v>
                </c:pt>
                <c:pt idx="11">
                  <c:v>13.622762</c:v>
                </c:pt>
                <c:pt idx="12">
                  <c:v>13.780811999999999</c:v>
                </c:pt>
                <c:pt idx="13">
                  <c:v>11.177963999999999</c:v>
                </c:pt>
                <c:pt idx="14">
                  <c:v>3.8942830000000002</c:v>
                </c:pt>
                <c:pt idx="15">
                  <c:v>2.0163470000000001</c:v>
                </c:pt>
                <c:pt idx="16">
                  <c:v>1.91565323</c:v>
                </c:pt>
                <c:pt idx="17">
                  <c:v>1.3405553100000001</c:v>
                </c:pt>
                <c:pt idx="18">
                  <c:v>0.96785480000000002</c:v>
                </c:pt>
                <c:pt idx="19">
                  <c:v>0.90523401999999986</c:v>
                </c:pt>
                <c:pt idx="20">
                  <c:v>0.66901600999999999</c:v>
                </c:pt>
                <c:pt idx="21">
                  <c:v>0.95848781999999999</c:v>
                </c:pt>
                <c:pt idx="22">
                  <c:v>1.2506619999999999</c:v>
                </c:pt>
                <c:pt idx="23">
                  <c:v>1.90423206</c:v>
                </c:pt>
              </c:numCache>
            </c:numRef>
          </c:val>
          <c:extLst>
            <c:ext xmlns:c16="http://schemas.microsoft.com/office/drawing/2014/chart" uri="{C3380CC4-5D6E-409C-BE32-E72D297353CC}">
              <c16:uniqueId val="{00000000-2688-4064-AD17-FC67181C917B}"/>
            </c:ext>
          </c:extLst>
        </c:ser>
        <c:ser>
          <c:idx val="1"/>
          <c:order val="1"/>
          <c:tx>
            <c:strRef>
              <c:f>Graph!$C$3</c:f>
              <c:strCache>
                <c:ptCount val="1"/>
                <c:pt idx="0">
                  <c:v>Exploration Amount (Millions NZ$)</c:v>
                </c:pt>
              </c:strCache>
            </c:strRef>
          </c:tx>
          <c:spPr>
            <a:solidFill>
              <a:schemeClr val="accent2"/>
            </a:solidFill>
            <a:ln>
              <a:noFill/>
            </a:ln>
            <a:effectLst/>
          </c:spPr>
          <c:invertIfNegative val="0"/>
          <c:cat>
            <c:strRef>
              <c:f>Graph!$A$5:$A$28</c:f>
              <c:strCache>
                <c:ptCount val="24"/>
                <c:pt idx="0">
                  <c:v>Apr'99 - Mar'00</c:v>
                </c:pt>
                <c:pt idx="1">
                  <c:v>Apr'00 - Mar'01</c:v>
                </c:pt>
                <c:pt idx="2">
                  <c:v>Apr'01 - Mar'02</c:v>
                </c:pt>
                <c:pt idx="3">
                  <c:v>Apr'02 - Mar'03</c:v>
                </c:pt>
                <c:pt idx="4">
                  <c:v>Apr'03 - Mar'04</c:v>
                </c:pt>
                <c:pt idx="5">
                  <c:v>Apr'04 - Mar'05</c:v>
                </c:pt>
                <c:pt idx="6">
                  <c:v>Apr'05 - Mar'06</c:v>
                </c:pt>
                <c:pt idx="7">
                  <c:v>Apr'06 - Mar'07</c:v>
                </c:pt>
                <c:pt idx="8">
                  <c:v>Apr'07 - Mar'08</c:v>
                </c:pt>
                <c:pt idx="9">
                  <c:v>Apr'08 - Dec'08</c:v>
                </c:pt>
                <c:pt idx="10">
                  <c:v>Jan'09 - Dec'09</c:v>
                </c:pt>
                <c:pt idx="11">
                  <c:v>Jan'10 - Dec'10</c:v>
                </c:pt>
                <c:pt idx="12">
                  <c:v>Jan'11 - Dec'11</c:v>
                </c:pt>
                <c:pt idx="13">
                  <c:v>Jan'12 - Dec'12</c:v>
                </c:pt>
                <c:pt idx="14">
                  <c:v>Jan'13 - Dec'13</c:v>
                </c:pt>
                <c:pt idx="15">
                  <c:v>Jan'14 - Dec'14</c:v>
                </c:pt>
                <c:pt idx="16">
                  <c:v>Jan'15 - Dec'15</c:v>
                </c:pt>
                <c:pt idx="17">
                  <c:v>Jan'16 - Dec'16</c:v>
                </c:pt>
                <c:pt idx="18">
                  <c:v>Jan'17 - Dec'17</c:v>
                </c:pt>
                <c:pt idx="19">
                  <c:v>Jan'18 - Dec'18</c:v>
                </c:pt>
                <c:pt idx="20">
                  <c:v>Jan'19 - Dec'19</c:v>
                </c:pt>
                <c:pt idx="21">
                  <c:v>Jan'20 - Dec'20</c:v>
                </c:pt>
                <c:pt idx="22">
                  <c:v>Jan'21 - Dec'21</c:v>
                </c:pt>
                <c:pt idx="23">
                  <c:v>Jan'22 - Dec'22</c:v>
                </c:pt>
              </c:strCache>
            </c:strRef>
          </c:cat>
          <c:val>
            <c:numRef>
              <c:f>Graph!$C$5:$C$28</c:f>
              <c:numCache>
                <c:formatCode>"$"#,##0.00000</c:formatCode>
                <c:ptCount val="24"/>
                <c:pt idx="0">
                  <c:v>4.3154719999999998</c:v>
                </c:pt>
                <c:pt idx="1">
                  <c:v>2.0156520000000002</c:v>
                </c:pt>
                <c:pt idx="2">
                  <c:v>7.3640869999999996</c:v>
                </c:pt>
                <c:pt idx="3">
                  <c:v>8.1148019999999992</c:v>
                </c:pt>
                <c:pt idx="4">
                  <c:v>7.8451089999999999</c:v>
                </c:pt>
                <c:pt idx="5" formatCode="&quot;$&quot;#,##0.0000000">
                  <c:v>18.626052000000001</c:v>
                </c:pt>
                <c:pt idx="6" formatCode="&quot;$&quot;#,##0.0000000">
                  <c:v>27.045942</c:v>
                </c:pt>
                <c:pt idx="7" formatCode="&quot;$&quot;#,##0.0000000">
                  <c:v>19.06771401</c:v>
                </c:pt>
                <c:pt idx="8" formatCode="&quot;$&quot;#,##0.0000000">
                  <c:v>22.966963</c:v>
                </c:pt>
                <c:pt idx="9" formatCode="&quot;$&quot;#,##0.000000">
                  <c:v>24.939553</c:v>
                </c:pt>
                <c:pt idx="10" formatCode="&quot;$&quot;#,##0.000000">
                  <c:v>22.525960999999999</c:v>
                </c:pt>
                <c:pt idx="11" formatCode="&quot;$&quot;#,##0.00000;\-&quot;$&quot;#,##0.00000">
                  <c:v>13.856400000000001</c:v>
                </c:pt>
                <c:pt idx="12">
                  <c:v>23.476144000000001</c:v>
                </c:pt>
                <c:pt idx="13">
                  <c:v>38.358339000000001</c:v>
                </c:pt>
                <c:pt idx="14">
                  <c:v>42.946410999999998</c:v>
                </c:pt>
                <c:pt idx="15">
                  <c:v>8.6521522300000004</c:v>
                </c:pt>
                <c:pt idx="16" formatCode="General">
                  <c:v>12.089140516000001</c:v>
                </c:pt>
                <c:pt idx="17" formatCode="&quot;$&quot;#,##0.00000;\-&quot;$&quot;#,##0.00000">
                  <c:v>15.81985807</c:v>
                </c:pt>
                <c:pt idx="18" formatCode="&quot;$&quot;#,##0.00000;\-&quot;$&quot;#,##0.00000">
                  <c:v>13.549856800000001</c:v>
                </c:pt>
                <c:pt idx="19" formatCode="&quot;$&quot;#,##0.00000;\-&quot;$&quot;#,##0.00000">
                  <c:v>16.36561601</c:v>
                </c:pt>
                <c:pt idx="20" formatCode="&quot;$&quot;#,##0.00000;\-&quot;$&quot;#,##0.00000">
                  <c:v>19.325208599999996</c:v>
                </c:pt>
                <c:pt idx="21" formatCode="&quot;$&quot;#,##0.00000;\-&quot;$&quot;#,##0.00000">
                  <c:v>13.219391883000002</c:v>
                </c:pt>
                <c:pt idx="22" formatCode="&quot;$&quot;#,##0.00000;\-&quot;$&quot;#,##0.00000">
                  <c:v>24.632678895000002</c:v>
                </c:pt>
                <c:pt idx="23" formatCode="&quot;$&quot;#,##0.00000;\-&quot;$&quot;#,##0.00000">
                  <c:v>27.204619115</c:v>
                </c:pt>
              </c:numCache>
            </c:numRef>
          </c:val>
          <c:extLst>
            <c:ext xmlns:c16="http://schemas.microsoft.com/office/drawing/2014/chart" uri="{C3380CC4-5D6E-409C-BE32-E72D297353CC}">
              <c16:uniqueId val="{00000001-2688-4064-AD17-FC67181C917B}"/>
            </c:ext>
          </c:extLst>
        </c:ser>
        <c:ser>
          <c:idx val="2"/>
          <c:order val="2"/>
          <c:tx>
            <c:strRef>
              <c:f>Graph!$D$3</c:f>
              <c:strCache>
                <c:ptCount val="1"/>
                <c:pt idx="0">
                  <c:v>Mining Amount (Millions NZ$) from 2015</c:v>
                </c:pt>
              </c:strCache>
            </c:strRef>
          </c:tx>
          <c:spPr>
            <a:solidFill>
              <a:schemeClr val="accent3"/>
            </a:solidFill>
            <a:ln>
              <a:noFill/>
            </a:ln>
            <a:effectLst/>
          </c:spPr>
          <c:invertIfNegative val="0"/>
          <c:cat>
            <c:strRef>
              <c:f>Graph!$A$5:$A$28</c:f>
              <c:strCache>
                <c:ptCount val="24"/>
                <c:pt idx="0">
                  <c:v>Apr'99 - Mar'00</c:v>
                </c:pt>
                <c:pt idx="1">
                  <c:v>Apr'00 - Mar'01</c:v>
                </c:pt>
                <c:pt idx="2">
                  <c:v>Apr'01 - Mar'02</c:v>
                </c:pt>
                <c:pt idx="3">
                  <c:v>Apr'02 - Mar'03</c:v>
                </c:pt>
                <c:pt idx="4">
                  <c:v>Apr'03 - Mar'04</c:v>
                </c:pt>
                <c:pt idx="5">
                  <c:v>Apr'04 - Mar'05</c:v>
                </c:pt>
                <c:pt idx="6">
                  <c:v>Apr'05 - Mar'06</c:v>
                </c:pt>
                <c:pt idx="7">
                  <c:v>Apr'06 - Mar'07</c:v>
                </c:pt>
                <c:pt idx="8">
                  <c:v>Apr'07 - Mar'08</c:v>
                </c:pt>
                <c:pt idx="9">
                  <c:v>Apr'08 - Dec'08</c:v>
                </c:pt>
                <c:pt idx="10">
                  <c:v>Jan'09 - Dec'09</c:v>
                </c:pt>
                <c:pt idx="11">
                  <c:v>Jan'10 - Dec'10</c:v>
                </c:pt>
                <c:pt idx="12">
                  <c:v>Jan'11 - Dec'11</c:v>
                </c:pt>
                <c:pt idx="13">
                  <c:v>Jan'12 - Dec'12</c:v>
                </c:pt>
                <c:pt idx="14">
                  <c:v>Jan'13 - Dec'13</c:v>
                </c:pt>
                <c:pt idx="15">
                  <c:v>Jan'14 - Dec'14</c:v>
                </c:pt>
                <c:pt idx="16">
                  <c:v>Jan'15 - Dec'15</c:v>
                </c:pt>
                <c:pt idx="17">
                  <c:v>Jan'16 - Dec'16</c:v>
                </c:pt>
                <c:pt idx="18">
                  <c:v>Jan'17 - Dec'17</c:v>
                </c:pt>
                <c:pt idx="19">
                  <c:v>Jan'18 - Dec'18</c:v>
                </c:pt>
                <c:pt idx="20">
                  <c:v>Jan'19 - Dec'19</c:v>
                </c:pt>
                <c:pt idx="21">
                  <c:v>Jan'20 - Dec'20</c:v>
                </c:pt>
                <c:pt idx="22">
                  <c:v>Jan'21 - Dec'21</c:v>
                </c:pt>
                <c:pt idx="23">
                  <c:v>Jan'22 - Dec'22</c:v>
                </c:pt>
              </c:strCache>
            </c:strRef>
          </c:cat>
          <c:val>
            <c:numRef>
              <c:f>Graph!$D$5:$D$28</c:f>
              <c:numCache>
                <c:formatCode>"$"#,##0.00000</c:formatCode>
                <c:ptCount val="24"/>
                <c:pt idx="16" formatCode="General">
                  <c:v>22.8776273</c:v>
                </c:pt>
                <c:pt idx="17" formatCode="&quot;$&quot;#,##0.0000000;\-&quot;$&quot;#,##0.0000000">
                  <c:v>27.610632740000003</c:v>
                </c:pt>
                <c:pt idx="18" formatCode="&quot;$&quot;#,##0.0000000;\-&quot;$&quot;#,##0.0000000">
                  <c:v>31.49198973</c:v>
                </c:pt>
                <c:pt idx="19" formatCode="&quot;$&quot;#,##0.0000000;\-&quot;$&quot;#,##0.0000000">
                  <c:v>41.859596509999996</c:v>
                </c:pt>
                <c:pt idx="20" formatCode="&quot;$&quot;#,##0.0000000;\-&quot;$&quot;#,##0.0000000">
                  <c:v>52.298963659999998</c:v>
                </c:pt>
                <c:pt idx="21" formatCode="&quot;$&quot;#,##0.0000000;\-&quot;$&quot;#,##0.0000000">
                  <c:v>42.65485163000001</c:v>
                </c:pt>
                <c:pt idx="22" formatCode="&quot;$&quot;#,##0.0000000;\-&quot;$&quot;#,##0.0000000">
                  <c:v>50.080964170000001</c:v>
                </c:pt>
                <c:pt idx="23" formatCode="&quot;$&quot;#,##0.0000000;\-&quot;$&quot;#,##0.0000000">
                  <c:v>67.441739350000006</c:v>
                </c:pt>
              </c:numCache>
            </c:numRef>
          </c:val>
          <c:extLst>
            <c:ext xmlns:c16="http://schemas.microsoft.com/office/drawing/2014/chart" uri="{C3380CC4-5D6E-409C-BE32-E72D297353CC}">
              <c16:uniqueId val="{00000002-2688-4064-AD17-FC67181C917B}"/>
            </c:ext>
          </c:extLst>
        </c:ser>
        <c:dLbls>
          <c:showLegendKey val="0"/>
          <c:showVal val="0"/>
          <c:showCatName val="0"/>
          <c:showSerName val="0"/>
          <c:showPercent val="0"/>
          <c:showBubbleSize val="0"/>
        </c:dLbls>
        <c:gapWidth val="150"/>
        <c:overlap val="100"/>
        <c:axId val="187526144"/>
        <c:axId val="187540608"/>
      </c:barChart>
      <c:catAx>
        <c:axId val="187526144"/>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Calibri"/>
                    <a:ea typeface="Calibri"/>
                    <a:cs typeface="Calibri"/>
                  </a:defRPr>
                </a:pPr>
                <a:r>
                  <a:rPr lang="en-NZ"/>
                  <a:t>Year Ending</a:t>
                </a:r>
              </a:p>
            </c:rich>
          </c:tx>
          <c:overlay val="0"/>
          <c:spPr>
            <a:noFill/>
            <a:ln>
              <a:noFill/>
            </a:ln>
            <a:effectLst/>
          </c:spPr>
          <c:txPr>
            <a:bodyPr rot="0" spcFirstLastPara="1" vertOverflow="ellipsis" vert="horz" wrap="square" anchor="ctr" anchorCtr="1"/>
            <a:lstStyle/>
            <a:p>
              <a:pPr>
                <a:defRPr sz="1000" b="1" i="0" u="none" strike="noStrike" kern="1200" baseline="0">
                  <a:solidFill>
                    <a:srgbClr val="000000"/>
                  </a:solidFill>
                  <a:latin typeface="Calibri"/>
                  <a:ea typeface="Calibri"/>
                  <a:cs typeface="Calibri"/>
                </a:defRPr>
              </a:pPr>
              <a:endParaRPr lang="en-US"/>
            </a:p>
          </c:txPr>
        </c:title>
        <c:numFmt formatCode="m/d/yyyy"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n-US"/>
          </a:p>
        </c:txPr>
        <c:crossAx val="187540608"/>
        <c:crosses val="autoZero"/>
        <c:auto val="1"/>
        <c:lblAlgn val="ctr"/>
        <c:lblOffset val="100"/>
        <c:noMultiLvlLbl val="0"/>
      </c:catAx>
      <c:valAx>
        <c:axId val="187540608"/>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rgbClr val="000000"/>
                    </a:solidFill>
                    <a:latin typeface="Calibri"/>
                    <a:ea typeface="Calibri"/>
                    <a:cs typeface="Calibri"/>
                  </a:defRPr>
                </a:pPr>
                <a:r>
                  <a:rPr lang="en-NZ"/>
                  <a:t>Millions  NZ  Dollar</a:t>
                </a:r>
              </a:p>
            </c:rich>
          </c:tx>
          <c:layout>
            <c:manualLayout>
              <c:xMode val="edge"/>
              <c:yMode val="edge"/>
              <c:x val="2.9798490329986393E-2"/>
              <c:y val="0.412277578938996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000000"/>
                  </a:solidFill>
                  <a:latin typeface="Calibri"/>
                  <a:ea typeface="Calibri"/>
                  <a:cs typeface="Calibri"/>
                </a:defRPr>
              </a:pPr>
              <a:endParaRPr lang="en-US"/>
            </a:p>
          </c:txPr>
        </c:title>
        <c:numFmt formatCode="\$#,##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n-US"/>
          </a:p>
        </c:txPr>
        <c:crossAx val="187526144"/>
        <c:crosses val="autoZero"/>
        <c:crossBetween val="between"/>
      </c:valAx>
      <c:spPr>
        <a:solidFill>
          <a:schemeClr val="bg1"/>
        </a:solidFill>
        <a:ln>
          <a:noFill/>
        </a:ln>
        <a:effectLst/>
      </c:spPr>
    </c:plotArea>
    <c:legend>
      <c:legendPos val="r"/>
      <c:legendEntry>
        <c:idx val="0"/>
        <c:txPr>
          <a:bodyPr rot="0" spcFirstLastPara="1" vertOverflow="ellipsis" vert="horz" wrap="square" anchor="ctr" anchorCtr="1"/>
          <a:lstStyle/>
          <a:p>
            <a:pPr>
              <a:defRPr sz="800" b="0" i="0" u="none" strike="noStrike" kern="1200" baseline="0">
                <a:solidFill>
                  <a:srgbClr val="000000"/>
                </a:solidFill>
                <a:latin typeface="Calibri"/>
                <a:ea typeface="Calibri"/>
                <a:cs typeface="Calibri"/>
              </a:defRPr>
            </a:pPr>
            <a:endParaRPr lang="en-US"/>
          </a:p>
        </c:txPr>
      </c:legendEntry>
      <c:legendEntry>
        <c:idx val="1"/>
        <c:txPr>
          <a:bodyPr rot="0" spcFirstLastPara="1" vertOverflow="ellipsis" vert="horz" wrap="square" anchor="ctr" anchorCtr="1"/>
          <a:lstStyle/>
          <a:p>
            <a:pPr>
              <a:defRPr sz="800" b="0" i="0" u="none" strike="noStrike" kern="1200" baseline="0">
                <a:solidFill>
                  <a:srgbClr val="000000"/>
                </a:solidFill>
                <a:latin typeface="Calibri"/>
                <a:ea typeface="Calibri"/>
                <a:cs typeface="Calibri"/>
              </a:defRPr>
            </a:pPr>
            <a:endParaRPr lang="en-US"/>
          </a:p>
        </c:txPr>
      </c:legendEntry>
      <c:legendEntry>
        <c:idx val="2"/>
        <c:txPr>
          <a:bodyPr rot="0" spcFirstLastPara="1" vertOverflow="ellipsis" vert="horz" wrap="square" anchor="ctr" anchorCtr="1"/>
          <a:lstStyle/>
          <a:p>
            <a:pPr>
              <a:defRPr sz="800" b="0" i="0" u="none" strike="noStrike" kern="1200" baseline="0">
                <a:solidFill>
                  <a:srgbClr val="000000"/>
                </a:solidFill>
                <a:latin typeface="Calibri"/>
                <a:ea typeface="Calibri"/>
                <a:cs typeface="Calibri"/>
              </a:defRPr>
            </a:pPr>
            <a:endParaRPr lang="en-US"/>
          </a:p>
        </c:txPr>
      </c:legendEntry>
      <c:layout>
        <c:manualLayout>
          <c:xMode val="edge"/>
          <c:yMode val="edge"/>
          <c:x val="0.83304329741337624"/>
          <c:y val="0.34986972083035073"/>
          <c:w val="0.15095513613284528"/>
          <c:h val="0.138665553169490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7</xdr:col>
      <xdr:colOff>285750</xdr:colOff>
      <xdr:row>32</xdr:row>
      <xdr:rowOff>161925</xdr:rowOff>
    </xdr:to>
    <xdr:graphicFrame macro="">
      <xdr:nvGraphicFramePr>
        <xdr:cNvPr id="2184" name="Chart 1">
          <a:extLst>
            <a:ext uri="{FF2B5EF4-FFF2-40B4-BE49-F238E27FC236}">
              <a16:creationId xmlns:a16="http://schemas.microsoft.com/office/drawing/2014/main" id="{00000000-0008-0000-0100-00008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0.83088</cdr:x>
      <cdr:y>0.49899</cdr:y>
    </cdr:from>
    <cdr:to>
      <cdr:x>0.99201</cdr:x>
      <cdr:y>0.58061</cdr:y>
    </cdr:to>
    <cdr:sp macro="" textlink="">
      <cdr:nvSpPr>
        <cdr:cNvPr id="2" name="TextBox 1"/>
        <cdr:cNvSpPr txBox="1"/>
      </cdr:nvSpPr>
      <cdr:spPr>
        <a:xfrm xmlns:a="http://schemas.openxmlformats.org/drawingml/2006/main">
          <a:off x="10307366" y="3136901"/>
          <a:ext cx="1998875" cy="5130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900" b="1">
              <a:solidFill>
                <a:sysClr val="windowText" lastClr="000000"/>
              </a:solidFill>
            </a:rPr>
            <a:t>*</a:t>
          </a:r>
          <a:r>
            <a:rPr lang="en-NZ" sz="900">
              <a:solidFill>
                <a:sysClr val="windowText" lastClr="000000"/>
              </a:solidFill>
            </a:rPr>
            <a:t> mining</a:t>
          </a:r>
          <a:r>
            <a:rPr lang="en-NZ" sz="900" baseline="0">
              <a:solidFill>
                <a:sysClr val="windowText" lastClr="000000"/>
              </a:solidFill>
            </a:rPr>
            <a:t> permits were not included in these expenditure statistics prior to 2015</a:t>
          </a:r>
          <a:r>
            <a:rPr lang="en-NZ" sz="900">
              <a:solidFill>
                <a:sysClr val="windowText" lastClr="000000"/>
              </a:solidFill>
            </a:rPr>
            <a:t> </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J34"/>
  <sheetViews>
    <sheetView showGridLines="0" tabSelected="1" workbookViewId="0">
      <selection activeCell="B5" sqref="B5"/>
    </sheetView>
  </sheetViews>
  <sheetFormatPr defaultColWidth="0" defaultRowHeight="12.75" zeroHeight="1" x14ac:dyDescent="0.2"/>
  <cols>
    <col min="1" max="1" width="9.140625" style="51" customWidth="1"/>
    <col min="2" max="2" width="32.7109375" style="51" bestFit="1" customWidth="1"/>
    <col min="3" max="3" width="112.28515625" style="51" bestFit="1" customWidth="1"/>
    <col min="4" max="4" width="9.140625" style="51" customWidth="1"/>
    <col min="5" max="16384" width="0" style="51" hidden="1"/>
  </cols>
  <sheetData>
    <row r="1" spans="2:10" x14ac:dyDescent="0.2">
      <c r="B1" s="50"/>
    </row>
    <row r="2" spans="2:10" ht="18.75" x14ac:dyDescent="0.2">
      <c r="B2" s="142" t="s">
        <v>197</v>
      </c>
      <c r="C2" s="142"/>
    </row>
    <row r="3" spans="2:10" ht="15.75" x14ac:dyDescent="0.2">
      <c r="B3" s="143"/>
      <c r="C3" s="144"/>
    </row>
    <row r="4" spans="2:10" ht="15.75" x14ac:dyDescent="0.2">
      <c r="B4" s="52" t="s">
        <v>58</v>
      </c>
      <c r="C4" s="53" t="s">
        <v>196</v>
      </c>
    </row>
    <row r="5" spans="2:10" ht="15.75" x14ac:dyDescent="0.2">
      <c r="B5" s="52" t="s">
        <v>198</v>
      </c>
      <c r="C5" s="53" t="s">
        <v>195</v>
      </c>
    </row>
    <row r="6" spans="2:10" ht="15.75" x14ac:dyDescent="0.2">
      <c r="B6" s="52" t="s">
        <v>191</v>
      </c>
      <c r="C6" s="53" t="s">
        <v>187</v>
      </c>
    </row>
    <row r="7" spans="2:10" ht="15.75" x14ac:dyDescent="0.2">
      <c r="B7" s="52" t="s">
        <v>186</v>
      </c>
      <c r="C7" s="53" t="s">
        <v>183</v>
      </c>
    </row>
    <row r="8" spans="2:10" ht="15.75" x14ac:dyDescent="0.2">
      <c r="B8" s="52" t="s">
        <v>180</v>
      </c>
      <c r="C8" s="53" t="s">
        <v>178</v>
      </c>
    </row>
    <row r="9" spans="2:10" ht="15.75" x14ac:dyDescent="0.2">
      <c r="B9" s="52" t="s">
        <v>177</v>
      </c>
      <c r="C9" s="53" t="s">
        <v>176</v>
      </c>
    </row>
    <row r="10" spans="2:10" ht="15.75" x14ac:dyDescent="0.2">
      <c r="B10" s="52" t="s">
        <v>149</v>
      </c>
      <c r="C10" s="53" t="s">
        <v>150</v>
      </c>
    </row>
    <row r="11" spans="2:10" ht="15.75" x14ac:dyDescent="0.25">
      <c r="B11" s="52" t="s">
        <v>148</v>
      </c>
      <c r="C11" s="54" t="s">
        <v>145</v>
      </c>
    </row>
    <row r="12" spans="2:10" ht="15.75" x14ac:dyDescent="0.25">
      <c r="B12" s="52" t="s">
        <v>127</v>
      </c>
      <c r="C12" s="54" t="s">
        <v>106</v>
      </c>
    </row>
    <row r="13" spans="2:10" ht="15.75" x14ac:dyDescent="0.25">
      <c r="B13" s="52" t="s">
        <v>101</v>
      </c>
      <c r="C13" s="54" t="s">
        <v>98</v>
      </c>
      <c r="D13" s="55"/>
      <c r="E13" s="55"/>
      <c r="F13" s="55"/>
      <c r="G13" s="55"/>
      <c r="H13" s="55"/>
      <c r="I13" s="55"/>
      <c r="J13" s="55"/>
    </row>
    <row r="14" spans="2:10" ht="15.75" x14ac:dyDescent="0.25">
      <c r="B14" s="52" t="s">
        <v>96</v>
      </c>
      <c r="C14" s="54" t="s">
        <v>95</v>
      </c>
    </row>
    <row r="15" spans="2:10" ht="15.75" x14ac:dyDescent="0.25">
      <c r="B15" s="52" t="s">
        <v>94</v>
      </c>
      <c r="C15" s="54" t="s">
        <v>92</v>
      </c>
    </row>
    <row r="16" spans="2:10" ht="15.75" x14ac:dyDescent="0.25">
      <c r="B16" s="52" t="s">
        <v>88</v>
      </c>
      <c r="C16" s="54" t="s">
        <v>86</v>
      </c>
    </row>
    <row r="17" spans="2:3" ht="15.75" x14ac:dyDescent="0.25">
      <c r="B17" s="52" t="s">
        <v>91</v>
      </c>
      <c r="C17" s="54" t="s">
        <v>55</v>
      </c>
    </row>
    <row r="18" spans="2:3" ht="15.75" x14ac:dyDescent="0.25">
      <c r="B18" s="52" t="s">
        <v>90</v>
      </c>
      <c r="C18" s="54" t="s">
        <v>51</v>
      </c>
    </row>
    <row r="19" spans="2:3" ht="15.75" x14ac:dyDescent="0.25">
      <c r="B19" s="52" t="s">
        <v>89</v>
      </c>
      <c r="C19" s="54" t="s">
        <v>66</v>
      </c>
    </row>
    <row r="20" spans="2:3" ht="15.75" x14ac:dyDescent="0.25">
      <c r="B20" s="56" t="s">
        <v>59</v>
      </c>
      <c r="C20" s="54" t="s">
        <v>67</v>
      </c>
    </row>
    <row r="21" spans="2:3" ht="15.75" x14ac:dyDescent="0.25">
      <c r="B21" s="56" t="s">
        <v>60</v>
      </c>
      <c r="C21" s="54" t="s">
        <v>68</v>
      </c>
    </row>
    <row r="22" spans="2:3" ht="15.75" x14ac:dyDescent="0.25">
      <c r="B22" s="56" t="s">
        <v>61</v>
      </c>
      <c r="C22" s="54" t="s">
        <v>69</v>
      </c>
    </row>
    <row r="23" spans="2:3" ht="15.75" x14ac:dyDescent="0.25">
      <c r="B23" s="56" t="s">
        <v>76</v>
      </c>
      <c r="C23" s="54" t="s">
        <v>70</v>
      </c>
    </row>
    <row r="24" spans="2:3" ht="15.75" x14ac:dyDescent="0.25">
      <c r="B24" s="56" t="s">
        <v>62</v>
      </c>
      <c r="C24" s="54" t="s">
        <v>71</v>
      </c>
    </row>
    <row r="25" spans="2:3" ht="15.75" x14ac:dyDescent="0.25">
      <c r="B25" s="56" t="s">
        <v>63</v>
      </c>
      <c r="C25" s="54" t="s">
        <v>72</v>
      </c>
    </row>
    <row r="26" spans="2:3" ht="15.75" x14ac:dyDescent="0.25">
      <c r="B26" s="56" t="s">
        <v>64</v>
      </c>
      <c r="C26" s="54" t="s">
        <v>73</v>
      </c>
    </row>
    <row r="27" spans="2:3" ht="15.75" x14ac:dyDescent="0.25">
      <c r="B27" s="56" t="s">
        <v>65</v>
      </c>
      <c r="C27" s="54" t="s">
        <v>74</v>
      </c>
    </row>
    <row r="28" spans="2:3" ht="15.75" hidden="1" x14ac:dyDescent="0.25">
      <c r="B28" s="56" t="s">
        <v>77</v>
      </c>
      <c r="C28" s="54" t="s">
        <v>75</v>
      </c>
    </row>
    <row r="29" spans="2:3" ht="15.75" hidden="1" x14ac:dyDescent="0.2">
      <c r="B29" s="57"/>
      <c r="C29" s="58"/>
    </row>
    <row r="30" spans="2:3" hidden="1" x14ac:dyDescent="0.2">
      <c r="B30" s="50"/>
    </row>
    <row r="31" spans="2:3" ht="15.75" hidden="1" x14ac:dyDescent="0.25">
      <c r="B31" s="19" t="s">
        <v>57</v>
      </c>
    </row>
    <row r="32" spans="2:3" hidden="1" x14ac:dyDescent="0.2">
      <c r="B32" s="50"/>
    </row>
    <row r="33" spans="2:2" hidden="1" x14ac:dyDescent="0.2">
      <c r="B33" s="50"/>
    </row>
    <row r="34" spans="2:2" hidden="1" x14ac:dyDescent="0.2">
      <c r="B34" s="50"/>
    </row>
  </sheetData>
  <mergeCells count="2">
    <mergeCell ref="B2:C2"/>
    <mergeCell ref="B3:C3"/>
  </mergeCells>
  <hyperlinks>
    <hyperlink ref="B4" location="Graph!A1" display="Graph" xr:uid="{00000000-0004-0000-0000-000000000000}"/>
    <hyperlink ref="B17" location="'Jan 10 - Dec 10 Expenditure'!A1" display="Jan - Dec 10" xr:uid="{00000000-0004-0000-0000-000001000000}"/>
    <hyperlink ref="B18" location="'Jan 09 - Dec 09 Expenditure'!A1" display="Jan - Dec 09" xr:uid="{00000000-0004-0000-0000-000002000000}"/>
    <hyperlink ref="B19" location="'Apr 08 - Dec 08 Expenditure'!A1" display="Apr - Dec 08" xr:uid="{00000000-0004-0000-0000-000003000000}"/>
    <hyperlink ref="B20" location="'Apr 07 - Mar 08 Expenditure'!A1" display="Apr 07 - Mar 08" xr:uid="{00000000-0004-0000-0000-000004000000}"/>
    <hyperlink ref="B21" location="'Apr 06 - Mar 07 Expenditure'!A1" display="Apr 06 - Mar 07" xr:uid="{00000000-0004-0000-0000-000005000000}"/>
    <hyperlink ref="B22" location="'Apr 05 - Mar 06 Expenditure'!A1" display="Apr 05 - Mar 06" xr:uid="{00000000-0004-0000-0000-000006000000}"/>
    <hyperlink ref="B23" location="'Apr 04 - Mar 05 Expenditure'!A1" display="Apr 04 - Mar 05" xr:uid="{00000000-0004-0000-0000-000007000000}"/>
    <hyperlink ref="B24" location="'Apr 03 - Mar 04 Expenditure'!A1" display="Apr 03 - Mar 04" xr:uid="{00000000-0004-0000-0000-000008000000}"/>
    <hyperlink ref="B25" location="'Apr 02 - Mar 03 Expenditure'!A1" display="Apr 02 - Mar 03" xr:uid="{00000000-0004-0000-0000-000009000000}"/>
    <hyperlink ref="B26" location="'Apr 01 - Mar 02 Expenditure'!A1" display="Apr 01 - Mar 02" xr:uid="{00000000-0004-0000-0000-00000A000000}"/>
    <hyperlink ref="B27" location="'Apr 00 - Mar 01 Expenditure'!A1" display="Apr 00 - Mar 01" xr:uid="{00000000-0004-0000-0000-00000B000000}"/>
    <hyperlink ref="B28" location="'Apr 99 - Mar 00 Expenditure'!A1" display="Apr 99 - Mar 00" xr:uid="{00000000-0004-0000-0000-00000C000000}"/>
    <hyperlink ref="B16" location="'Jan 11 - Dec 11 Expenditure'!A1" display="Jan - Dec 11" xr:uid="{00000000-0004-0000-0000-00000D000000}"/>
    <hyperlink ref="B15" location="'Jan 12 - Dec 12 Expenditure'!A1" display="Jan 12 - Dec 12" xr:uid="{00000000-0004-0000-0000-00000E000000}"/>
    <hyperlink ref="B14" location="'Jan 13 - Dec 13 Expenditure'!A1" display="Jan 13 - Dec 13" xr:uid="{00000000-0004-0000-0000-00000F000000}"/>
    <hyperlink ref="B13" location="'Jan 14 - Dec 14 Expenditure'!A1" display="Jan 14 - Dec 14" xr:uid="{00000000-0004-0000-0000-000010000000}"/>
    <hyperlink ref="B12" location="'Jan 15 - Dec 15 Expenditure'!A1" display="Jan 14 - Dec 14" xr:uid="{00000000-0004-0000-0000-000011000000}"/>
    <hyperlink ref="B11" location="'Jan 16 - Dec 16 Expenditure'!A1" display="Jan 16 - Dec 16" xr:uid="{00000000-0004-0000-0000-000012000000}"/>
    <hyperlink ref="B10" location="'Jan 17 - Dec 17 Expenditure'!A1" display="Jan 17 - Dec 17" xr:uid="{00000000-0004-0000-0000-000013000000}"/>
    <hyperlink ref="B9" location="'Jan 18 - Dec 18 Expenditure'!A1" display="Jan 18 - Dec 18" xr:uid="{00000000-0004-0000-0000-000014000000}"/>
    <hyperlink ref="B8" location="'Jan 19 - Dec 19 Expenditure'!A1" display="Jan 19 - Dec 19" xr:uid="{00000000-0004-0000-0000-000015000000}"/>
    <hyperlink ref="B7" location="'Jan 20 - Dec 20 Expenditure'!A1" display="Jan 20 - Dec 20" xr:uid="{415B2744-49EC-4BC5-82B3-57D54CFFD64D}"/>
    <hyperlink ref="B6" location="'Jan 21 - Dec 21 Expenditure'!A1" display="Jan 21 - Dec 21" xr:uid="{2E729353-0052-4AB2-95DE-AEADC9B2CD89}"/>
    <hyperlink ref="B5" location="'Jan 22 - Dec 22 Expenditure'!A1" display="Jan 22 - Dec 22" xr:uid="{3FFC9FE3-111B-4804-A89A-5F488E27A12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B1:I69"/>
  <sheetViews>
    <sheetView workbookViewId="0">
      <selection activeCell="H20" sqref="H20"/>
    </sheetView>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106</v>
      </c>
      <c r="C3" s="20"/>
      <c r="D3" s="20"/>
      <c r="E3" s="20"/>
      <c r="F3" s="20"/>
      <c r="G3" s="20"/>
      <c r="H3" s="20"/>
    </row>
    <row r="4" spans="2:8" x14ac:dyDescent="0.25">
      <c r="B4" s="21"/>
      <c r="C4" s="22"/>
      <c r="D4" s="22"/>
      <c r="E4" s="22"/>
    </row>
    <row r="5" spans="2:8" x14ac:dyDescent="0.25">
      <c r="B5" s="21" t="s">
        <v>126</v>
      </c>
      <c r="C5" s="22"/>
      <c r="D5" s="22"/>
      <c r="E5" s="22"/>
    </row>
    <row r="6" spans="2:8" x14ac:dyDescent="0.25">
      <c r="B6" s="21"/>
      <c r="C6" s="22"/>
      <c r="D6" s="22"/>
      <c r="E6" s="22"/>
    </row>
    <row r="7" spans="2:8" x14ac:dyDescent="0.25">
      <c r="B7" s="19" t="s">
        <v>129</v>
      </c>
    </row>
    <row r="8" spans="2:8" x14ac:dyDescent="0.25">
      <c r="B8" s="19" t="s">
        <v>128</v>
      </c>
    </row>
    <row r="11" spans="2:8" x14ac:dyDescent="0.25">
      <c r="B11" s="145" t="s">
        <v>0</v>
      </c>
      <c r="C11" s="146"/>
      <c r="D11" s="146"/>
      <c r="E11" s="147"/>
      <c r="G11" s="22"/>
    </row>
    <row r="12" spans="2:8" s="26" customFormat="1" x14ac:dyDescent="0.25">
      <c r="B12" s="23" t="s">
        <v>1</v>
      </c>
      <c r="C12" s="24" t="s">
        <v>80</v>
      </c>
      <c r="D12" s="24" t="s">
        <v>4</v>
      </c>
      <c r="E12" s="25" t="s">
        <v>5</v>
      </c>
      <c r="G12" s="19"/>
    </row>
    <row r="13" spans="2:8" s="26" customFormat="1" x14ac:dyDescent="0.25">
      <c r="B13" s="27" t="s">
        <v>107</v>
      </c>
      <c r="C13" s="28">
        <v>80500</v>
      </c>
      <c r="D13" s="28">
        <v>23000</v>
      </c>
      <c r="E13" s="28">
        <v>103500</v>
      </c>
      <c r="G13" s="19" t="s">
        <v>130</v>
      </c>
    </row>
    <row r="14" spans="2:8" x14ac:dyDescent="0.25">
      <c r="B14" s="29" t="s">
        <v>108</v>
      </c>
      <c r="C14" s="30">
        <v>38104</v>
      </c>
      <c r="D14" s="30">
        <v>14818</v>
      </c>
      <c r="E14" s="28">
        <v>52922</v>
      </c>
    </row>
    <row r="15" spans="2:8" x14ac:dyDescent="0.25">
      <c r="B15" s="29" t="s">
        <v>119</v>
      </c>
      <c r="C15" s="30">
        <v>12674.79</v>
      </c>
      <c r="D15" s="30">
        <v>55966.65</v>
      </c>
      <c r="E15" s="30">
        <v>68641.440000000002</v>
      </c>
      <c r="G15" s="19" t="s">
        <v>131</v>
      </c>
    </row>
    <row r="16" spans="2:8" x14ac:dyDescent="0.25">
      <c r="B16" s="29" t="s">
        <v>110</v>
      </c>
      <c r="C16" s="30">
        <v>0</v>
      </c>
      <c r="D16" s="30">
        <v>0</v>
      </c>
      <c r="E16" s="30">
        <v>0</v>
      </c>
    </row>
    <row r="17" spans="2:7" x14ac:dyDescent="0.25">
      <c r="B17" s="29" t="s">
        <v>111</v>
      </c>
      <c r="C17" s="28">
        <v>9217.6</v>
      </c>
      <c r="D17" s="28">
        <v>3937.36</v>
      </c>
      <c r="E17" s="30">
        <v>13154.960000000001</v>
      </c>
    </row>
    <row r="18" spans="2:7" ht="19.5" customHeight="1" x14ac:dyDescent="0.25">
      <c r="B18" s="29" t="s">
        <v>112</v>
      </c>
      <c r="C18" s="30"/>
      <c r="D18" s="30"/>
      <c r="E18" s="28">
        <v>0</v>
      </c>
    </row>
    <row r="19" spans="2:7" x14ac:dyDescent="0.25">
      <c r="B19" s="29" t="s">
        <v>113</v>
      </c>
      <c r="C19" s="30">
        <v>358198.23</v>
      </c>
      <c r="D19" s="28">
        <v>56739.1</v>
      </c>
      <c r="E19" s="30">
        <v>414937.32999999996</v>
      </c>
    </row>
    <row r="20" spans="2:7" x14ac:dyDescent="0.25">
      <c r="B20" s="29" t="s">
        <v>114</v>
      </c>
      <c r="C20" s="28">
        <v>48600</v>
      </c>
      <c r="D20" s="28">
        <v>4400</v>
      </c>
      <c r="E20" s="30">
        <v>53000</v>
      </c>
    </row>
    <row r="21" spans="2:7" ht="15.75" customHeight="1" x14ac:dyDescent="0.25">
      <c r="B21" s="29" t="s">
        <v>120</v>
      </c>
      <c r="C21" s="30">
        <v>175225</v>
      </c>
      <c r="D21" s="30">
        <v>689521.12</v>
      </c>
      <c r="E21" s="30">
        <v>864746.12</v>
      </c>
    </row>
    <row r="22" spans="2:7" x14ac:dyDescent="0.25">
      <c r="B22" s="29" t="s">
        <v>116</v>
      </c>
      <c r="C22" s="30">
        <v>127116.76999999999</v>
      </c>
      <c r="D22" s="30">
        <v>21349.87</v>
      </c>
      <c r="E22" s="30">
        <v>148466.63999999998</v>
      </c>
    </row>
    <row r="23" spans="2:7" x14ac:dyDescent="0.25">
      <c r="B23" s="29" t="s">
        <v>117</v>
      </c>
      <c r="C23" s="30">
        <v>80819.350000000006</v>
      </c>
      <c r="D23" s="30">
        <v>7338.51</v>
      </c>
      <c r="E23" s="30">
        <v>88157.86</v>
      </c>
    </row>
    <row r="24" spans="2:7" x14ac:dyDescent="0.25">
      <c r="B24" s="29" t="s">
        <v>118</v>
      </c>
      <c r="C24" s="30">
        <v>83892.28</v>
      </c>
      <c r="D24" s="30">
        <v>24234.6</v>
      </c>
      <c r="E24" s="30">
        <v>108126.88</v>
      </c>
    </row>
    <row r="25" spans="2:7" x14ac:dyDescent="0.25">
      <c r="B25" s="31" t="s">
        <v>16</v>
      </c>
      <c r="C25" s="32">
        <v>1014348.02</v>
      </c>
      <c r="D25" s="32">
        <v>901305.21</v>
      </c>
      <c r="E25" s="32">
        <v>1915653.23</v>
      </c>
      <c r="F25" s="33"/>
    </row>
    <row r="27" spans="2:7" x14ac:dyDescent="0.25">
      <c r="B27" s="34" t="s">
        <v>81</v>
      </c>
    </row>
    <row r="29" spans="2:7" x14ac:dyDescent="0.25">
      <c r="B29" s="148" t="s">
        <v>17</v>
      </c>
      <c r="C29" s="149"/>
      <c r="D29" s="149"/>
      <c r="E29" s="150"/>
    </row>
    <row r="30" spans="2:7" x14ac:dyDescent="0.25">
      <c r="B30" s="35" t="s">
        <v>1</v>
      </c>
      <c r="C30" s="36" t="s">
        <v>18</v>
      </c>
      <c r="D30" s="36" t="s">
        <v>19</v>
      </c>
      <c r="E30" s="37" t="s">
        <v>5</v>
      </c>
    </row>
    <row r="31" spans="2:7" x14ac:dyDescent="0.25">
      <c r="B31" s="27" t="s">
        <v>108</v>
      </c>
      <c r="C31" s="28">
        <v>123871</v>
      </c>
      <c r="D31" s="28">
        <v>20929</v>
      </c>
      <c r="E31" s="28">
        <v>144800</v>
      </c>
      <c r="F31" s="33"/>
      <c r="G31" s="33"/>
    </row>
    <row r="32" spans="2:7" x14ac:dyDescent="0.25">
      <c r="B32" s="29" t="s">
        <v>109</v>
      </c>
      <c r="C32" s="38">
        <v>256722.22</v>
      </c>
      <c r="D32" s="38">
        <v>74909.179999999993</v>
      </c>
      <c r="E32" s="39">
        <v>331631.40000000002</v>
      </c>
      <c r="F32" s="33"/>
      <c r="G32" s="33"/>
    </row>
    <row r="33" spans="2:9" x14ac:dyDescent="0.25">
      <c r="B33" s="29" t="s">
        <v>111</v>
      </c>
      <c r="C33" s="38">
        <v>156340</v>
      </c>
      <c r="D33" s="38">
        <v>26577.68</v>
      </c>
      <c r="E33" s="39">
        <v>182917.68</v>
      </c>
      <c r="F33" s="33"/>
      <c r="G33" s="33"/>
      <c r="H33" s="40"/>
    </row>
    <row r="34" spans="2:9" x14ac:dyDescent="0.25">
      <c r="B34" s="29" t="s">
        <v>112</v>
      </c>
      <c r="C34" s="28">
        <v>488878.55999999994</v>
      </c>
      <c r="D34" s="28">
        <v>342220.66</v>
      </c>
      <c r="E34" s="28">
        <v>831099.22</v>
      </c>
      <c r="F34" s="33"/>
      <c r="G34" s="33"/>
    </row>
    <row r="35" spans="2:9" x14ac:dyDescent="0.25">
      <c r="B35" s="29" t="s">
        <v>113</v>
      </c>
      <c r="C35" s="38">
        <v>974076.8</v>
      </c>
      <c r="D35" s="38">
        <v>473789.99999999994</v>
      </c>
      <c r="E35" s="28">
        <v>1447866.8</v>
      </c>
      <c r="F35" s="33"/>
      <c r="G35" s="33"/>
      <c r="H35" s="41"/>
      <c r="I35" s="41"/>
    </row>
    <row r="36" spans="2:9" x14ac:dyDescent="0.25">
      <c r="B36" s="29" t="s">
        <v>114</v>
      </c>
      <c r="C36" s="39">
        <v>646459.6399999999</v>
      </c>
      <c r="D36" s="39">
        <v>111071.88</v>
      </c>
      <c r="E36" s="28">
        <v>757531.5199999999</v>
      </c>
      <c r="F36" s="33"/>
      <c r="G36" s="33"/>
      <c r="H36" s="41"/>
      <c r="I36" s="41"/>
    </row>
    <row r="37" spans="2:9" ht="21" customHeight="1" x14ac:dyDescent="0.25">
      <c r="B37" s="29" t="s">
        <v>115</v>
      </c>
      <c r="C37" s="39">
        <v>85686.32</v>
      </c>
      <c r="D37" s="39">
        <v>626708.49</v>
      </c>
      <c r="E37" s="39">
        <v>712394.81</v>
      </c>
      <c r="F37" s="33"/>
      <c r="G37" s="33"/>
      <c r="H37" s="41"/>
      <c r="I37" s="41"/>
    </row>
    <row r="38" spans="2:9" x14ac:dyDescent="0.25">
      <c r="B38" s="29" t="s">
        <v>116</v>
      </c>
      <c r="C38" s="28">
        <v>277825.01</v>
      </c>
      <c r="D38" s="38">
        <v>114238.99</v>
      </c>
      <c r="E38" s="39">
        <v>392064</v>
      </c>
      <c r="F38" s="33"/>
      <c r="G38" s="33"/>
      <c r="H38" s="41"/>
      <c r="I38" s="41"/>
    </row>
    <row r="39" spans="2:9" x14ac:dyDescent="0.25">
      <c r="B39" s="29" t="s">
        <v>117</v>
      </c>
      <c r="C39" s="39">
        <v>2488645.4799999995</v>
      </c>
      <c r="D39" s="39">
        <v>2361824.4</v>
      </c>
      <c r="E39" s="39">
        <v>4850469.879999999</v>
      </c>
      <c r="F39" s="33"/>
      <c r="G39" s="33"/>
      <c r="H39" s="41"/>
      <c r="I39" s="41"/>
    </row>
    <row r="40" spans="2:9" x14ac:dyDescent="0.25">
      <c r="B40" s="29" t="s">
        <v>118</v>
      </c>
      <c r="C40" s="39">
        <v>1659414.4899999995</v>
      </c>
      <c r="D40" s="39">
        <v>778950.71600000001</v>
      </c>
      <c r="E40" s="39">
        <v>2438365.2059999993</v>
      </c>
      <c r="F40" s="33"/>
      <c r="G40" s="33"/>
      <c r="H40" s="41"/>
      <c r="I40" s="41"/>
    </row>
    <row r="41" spans="2:9" x14ac:dyDescent="0.25">
      <c r="B41" s="42" t="s">
        <v>16</v>
      </c>
      <c r="C41" s="43">
        <v>7157919.5199999986</v>
      </c>
      <c r="D41" s="43">
        <v>4931220.9959999993</v>
      </c>
      <c r="E41" s="43">
        <v>12089140.515999999</v>
      </c>
      <c r="F41" s="33"/>
      <c r="G41" s="33"/>
    </row>
    <row r="42" spans="2:9" x14ac:dyDescent="0.25">
      <c r="B42" s="44"/>
      <c r="C42" s="45"/>
      <c r="D42" s="45"/>
      <c r="E42" s="45"/>
    </row>
    <row r="43" spans="2:9" x14ac:dyDescent="0.25">
      <c r="C43" s="46"/>
      <c r="D43" s="46"/>
      <c r="E43" s="46"/>
      <c r="F43" s="46"/>
    </row>
    <row r="45" spans="2:9" x14ac:dyDescent="0.25">
      <c r="B45" s="148" t="s">
        <v>121</v>
      </c>
      <c r="C45" s="149"/>
      <c r="D45" s="149"/>
      <c r="E45" s="150"/>
    </row>
    <row r="46" spans="2:9" x14ac:dyDescent="0.25">
      <c r="B46" s="35" t="s">
        <v>1</v>
      </c>
      <c r="C46" s="36" t="s">
        <v>18</v>
      </c>
      <c r="D46" s="36" t="s">
        <v>19</v>
      </c>
      <c r="E46" s="37" t="s">
        <v>5</v>
      </c>
    </row>
    <row r="47" spans="2:9" x14ac:dyDescent="0.25">
      <c r="B47" s="27" t="s">
        <v>107</v>
      </c>
      <c r="C47" s="28"/>
      <c r="D47" s="28">
        <v>1744.6599999999999</v>
      </c>
      <c r="E47" s="28">
        <v>1744.6599999999999</v>
      </c>
      <c r="F47" s="33"/>
      <c r="G47" s="33"/>
    </row>
    <row r="48" spans="2:9" x14ac:dyDescent="0.25">
      <c r="B48" s="29" t="s">
        <v>108</v>
      </c>
      <c r="C48" s="38">
        <v>12500</v>
      </c>
      <c r="D48" s="38">
        <v>80000</v>
      </c>
      <c r="E48" s="39">
        <v>92500</v>
      </c>
      <c r="F48" s="33"/>
      <c r="G48" s="33"/>
    </row>
    <row r="49" spans="2:7" x14ac:dyDescent="0.25">
      <c r="B49" s="29" t="s">
        <v>109</v>
      </c>
      <c r="C49" s="38">
        <v>95008.540000000008</v>
      </c>
      <c r="D49" s="38">
        <v>175154.6</v>
      </c>
      <c r="E49" s="39">
        <v>270163.14</v>
      </c>
      <c r="F49" s="33"/>
      <c r="G49" s="33"/>
    </row>
    <row r="50" spans="2:7" x14ac:dyDescent="0.25">
      <c r="B50" s="29" t="s">
        <v>110</v>
      </c>
      <c r="C50" s="28"/>
      <c r="D50" s="28"/>
      <c r="E50" s="28">
        <v>0</v>
      </c>
      <c r="F50" s="33"/>
      <c r="G50" s="33"/>
    </row>
    <row r="51" spans="2:7" x14ac:dyDescent="0.25">
      <c r="B51" s="29" t="s">
        <v>122</v>
      </c>
      <c r="C51" s="38"/>
      <c r="D51" s="38"/>
      <c r="E51" s="28">
        <v>0</v>
      </c>
      <c r="F51" s="33"/>
      <c r="G51" s="33"/>
    </row>
    <row r="52" spans="2:7" x14ac:dyDescent="0.25">
      <c r="B52" s="29" t="s">
        <v>123</v>
      </c>
      <c r="C52" s="39"/>
      <c r="D52" s="39">
        <v>471600</v>
      </c>
      <c r="E52" s="28">
        <v>471600</v>
      </c>
      <c r="F52" s="33"/>
      <c r="G52" s="33"/>
    </row>
    <row r="53" spans="2:7" x14ac:dyDescent="0.25">
      <c r="B53" s="29" t="s">
        <v>111</v>
      </c>
      <c r="C53" s="39">
        <v>2450</v>
      </c>
      <c r="D53" s="39">
        <v>10917.68</v>
      </c>
      <c r="E53" s="39">
        <v>13367.68</v>
      </c>
      <c r="F53" s="33"/>
      <c r="G53" s="33"/>
    </row>
    <row r="54" spans="2:7" ht="15" customHeight="1" x14ac:dyDescent="0.25">
      <c r="B54" s="29" t="s">
        <v>124</v>
      </c>
      <c r="C54" s="28"/>
      <c r="D54" s="38">
        <v>511.11</v>
      </c>
      <c r="E54" s="39">
        <v>511.11</v>
      </c>
      <c r="F54" s="33"/>
      <c r="G54" s="33"/>
    </row>
    <row r="55" spans="2:7" ht="15" customHeight="1" x14ac:dyDescent="0.25">
      <c r="B55" s="29" t="s">
        <v>112</v>
      </c>
      <c r="C55" s="39">
        <v>50000</v>
      </c>
      <c r="D55" s="39">
        <v>75000</v>
      </c>
      <c r="E55" s="39">
        <v>125000</v>
      </c>
      <c r="F55" s="33"/>
      <c r="G55" s="33"/>
    </row>
    <row r="56" spans="2:7" ht="15" customHeight="1" x14ac:dyDescent="0.25">
      <c r="B56" s="29" t="s">
        <v>113</v>
      </c>
      <c r="C56" s="39">
        <v>8067929.7000000002</v>
      </c>
      <c r="D56" s="39">
        <v>785102.28</v>
      </c>
      <c r="E56" s="39">
        <v>8853031.9800000004</v>
      </c>
      <c r="F56" s="33"/>
      <c r="G56" s="33"/>
    </row>
    <row r="57" spans="2:7" x14ac:dyDescent="0.25">
      <c r="B57" s="29" t="s">
        <v>114</v>
      </c>
      <c r="C57" s="39">
        <v>206497</v>
      </c>
      <c r="D57" s="39">
        <v>50039.1</v>
      </c>
      <c r="E57" s="39">
        <v>256536.1</v>
      </c>
      <c r="F57" s="33"/>
      <c r="G57" s="33"/>
    </row>
    <row r="58" spans="2:7" x14ac:dyDescent="0.25">
      <c r="B58" s="29" t="s">
        <v>115</v>
      </c>
      <c r="C58" s="38"/>
      <c r="D58" s="38">
        <v>521038.82</v>
      </c>
      <c r="E58" s="39">
        <v>521038.82</v>
      </c>
      <c r="F58" s="33"/>
      <c r="G58" s="33"/>
    </row>
    <row r="59" spans="2:7" x14ac:dyDescent="0.25">
      <c r="B59" s="29" t="s">
        <v>116</v>
      </c>
      <c r="C59" s="38">
        <v>24090</v>
      </c>
      <c r="D59" s="38">
        <v>41145.72</v>
      </c>
      <c r="E59" s="39">
        <v>65235.72</v>
      </c>
      <c r="F59" s="33"/>
      <c r="G59" s="33"/>
    </row>
    <row r="60" spans="2:7" x14ac:dyDescent="0.25">
      <c r="B60" s="29" t="s">
        <v>117</v>
      </c>
      <c r="C60" s="38">
        <v>7126065.7799999993</v>
      </c>
      <c r="D60" s="38">
        <v>337091.4</v>
      </c>
      <c r="E60" s="39">
        <v>7463157.1799999997</v>
      </c>
      <c r="F60" s="33"/>
      <c r="G60" s="33"/>
    </row>
    <row r="61" spans="2:7" x14ac:dyDescent="0.25">
      <c r="B61" s="29" t="s">
        <v>125</v>
      </c>
      <c r="C61" s="38"/>
      <c r="D61" s="38"/>
      <c r="E61" s="39">
        <v>0</v>
      </c>
      <c r="F61" s="33"/>
      <c r="G61" s="33"/>
    </row>
    <row r="62" spans="2:7" x14ac:dyDescent="0.25">
      <c r="B62" s="29" t="s">
        <v>118</v>
      </c>
      <c r="C62" s="38">
        <v>2203795.9000000004</v>
      </c>
      <c r="D62" s="38">
        <v>2539945.0100000002</v>
      </c>
      <c r="E62" s="39">
        <v>4743740.91</v>
      </c>
      <c r="F62" s="33"/>
      <c r="G62" s="33"/>
    </row>
    <row r="63" spans="2:7" x14ac:dyDescent="0.25">
      <c r="B63" s="42" t="s">
        <v>16</v>
      </c>
      <c r="C63" s="43">
        <v>17788336.920000002</v>
      </c>
      <c r="D63" s="43">
        <v>5089290.3800000008</v>
      </c>
      <c r="E63" s="43">
        <v>22877627.300000004</v>
      </c>
      <c r="F63" s="33"/>
      <c r="G63" s="33"/>
    </row>
    <row r="64" spans="2:7" x14ac:dyDescent="0.25">
      <c r="B64" s="47"/>
      <c r="C64" s="48"/>
      <c r="D64" s="48"/>
      <c r="E64" s="48"/>
    </row>
    <row r="65" spans="2:5" x14ac:dyDescent="0.25">
      <c r="B65" s="47"/>
      <c r="C65" s="48"/>
      <c r="D65" s="48"/>
      <c r="E65" s="48"/>
    </row>
    <row r="66" spans="2:5" x14ac:dyDescent="0.25">
      <c r="B66" s="44"/>
      <c r="C66" s="49"/>
      <c r="D66" s="49"/>
      <c r="E66" s="49"/>
    </row>
    <row r="67" spans="2:5" x14ac:dyDescent="0.25">
      <c r="B67" s="26"/>
      <c r="C67" s="26"/>
      <c r="D67" s="26"/>
      <c r="E67" s="26"/>
    </row>
    <row r="68" spans="2:5" x14ac:dyDescent="0.25">
      <c r="B68" s="26"/>
      <c r="C68" s="26"/>
      <c r="D68" s="26"/>
      <c r="E68" s="26"/>
    </row>
    <row r="69" spans="2:5" x14ac:dyDescent="0.25">
      <c r="B69" s="26"/>
      <c r="C69" s="26"/>
      <c r="D69" s="26"/>
      <c r="E69" s="26"/>
    </row>
  </sheetData>
  <mergeCells count="3">
    <mergeCell ref="B11:E11"/>
    <mergeCell ref="B29:E29"/>
    <mergeCell ref="B45:E45"/>
  </mergeCells>
  <hyperlinks>
    <hyperlink ref="B1" location="INDEX!A1" display="Index" xr:uid="{00000000-0004-0000-06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B1:I79"/>
  <sheetViews>
    <sheetView workbookViewId="0"/>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98</v>
      </c>
      <c r="C3" s="20"/>
      <c r="D3" s="20"/>
      <c r="E3" s="20"/>
      <c r="F3" s="20"/>
      <c r="G3" s="20"/>
      <c r="H3" s="20"/>
    </row>
    <row r="4" spans="2:8" x14ac:dyDescent="0.25">
      <c r="B4" s="21"/>
      <c r="C4" s="22"/>
      <c r="D4" s="22"/>
      <c r="E4" s="22"/>
    </row>
    <row r="5" spans="2:8" x14ac:dyDescent="0.25">
      <c r="B5" s="21" t="s">
        <v>99</v>
      </c>
      <c r="C5" s="22"/>
      <c r="D5" s="22"/>
      <c r="E5" s="22"/>
    </row>
    <row r="6" spans="2:8" x14ac:dyDescent="0.25">
      <c r="B6" s="21"/>
      <c r="C6" s="22"/>
      <c r="D6" s="22"/>
      <c r="E6" s="22"/>
    </row>
    <row r="7" spans="2:8" x14ac:dyDescent="0.25">
      <c r="B7" s="19" t="s">
        <v>129</v>
      </c>
    </row>
    <row r="8" spans="2:8" x14ac:dyDescent="0.25">
      <c r="B8" s="19" t="s">
        <v>104</v>
      </c>
    </row>
    <row r="9" spans="2:8" x14ac:dyDescent="0.25">
      <c r="B9" s="19" t="s">
        <v>100</v>
      </c>
    </row>
    <row r="10" spans="2:8" x14ac:dyDescent="0.25">
      <c r="B10" s="19" t="s">
        <v>105</v>
      </c>
    </row>
    <row r="13" spans="2:8" x14ac:dyDescent="0.25">
      <c r="B13" s="145" t="s">
        <v>0</v>
      </c>
      <c r="C13" s="146"/>
      <c r="D13" s="146"/>
      <c r="E13" s="147"/>
      <c r="G13" s="22"/>
    </row>
    <row r="14" spans="2:8" s="26" customFormat="1" x14ac:dyDescent="0.25">
      <c r="B14" s="23" t="s">
        <v>1</v>
      </c>
      <c r="C14" s="24" t="s">
        <v>80</v>
      </c>
      <c r="D14" s="24" t="s">
        <v>4</v>
      </c>
      <c r="E14" s="25" t="s">
        <v>5</v>
      </c>
      <c r="G14" s="19"/>
    </row>
    <row r="15" spans="2:8" s="26" customFormat="1" x14ac:dyDescent="0.25">
      <c r="B15" s="27" t="s">
        <v>7</v>
      </c>
      <c r="C15" s="28" t="s">
        <v>83</v>
      </c>
      <c r="D15" s="28" t="s">
        <v>83</v>
      </c>
      <c r="E15" s="28" t="s">
        <v>83</v>
      </c>
      <c r="G15" s="19" t="s">
        <v>130</v>
      </c>
    </row>
    <row r="16" spans="2:8" x14ac:dyDescent="0.25">
      <c r="B16" s="29" t="s">
        <v>45</v>
      </c>
      <c r="C16" s="30"/>
      <c r="D16" s="30"/>
      <c r="E16" s="28" t="s">
        <v>83</v>
      </c>
    </row>
    <row r="17" spans="2:7" x14ac:dyDescent="0.25">
      <c r="B17" s="29" t="s">
        <v>102</v>
      </c>
      <c r="C17" s="30">
        <v>159967.98000000001</v>
      </c>
      <c r="D17" s="30">
        <v>90381.65</v>
      </c>
      <c r="E17" s="30">
        <f>SUM(C17:D17)</f>
        <v>250349.63</v>
      </c>
      <c r="G17" s="19" t="s">
        <v>131</v>
      </c>
    </row>
    <row r="18" spans="2:7" x14ac:dyDescent="0.25">
      <c r="B18" s="29" t="s">
        <v>20</v>
      </c>
      <c r="C18" s="30">
        <v>24643</v>
      </c>
      <c r="D18" s="30">
        <v>1359</v>
      </c>
      <c r="E18" s="30">
        <f>SUM(C18:D18)</f>
        <v>26002</v>
      </c>
    </row>
    <row r="19" spans="2:7" x14ac:dyDescent="0.25">
      <c r="B19" s="29" t="s">
        <v>41</v>
      </c>
      <c r="C19" s="28">
        <v>1200</v>
      </c>
      <c r="D19" s="28">
        <v>116</v>
      </c>
      <c r="E19" s="30">
        <f>SUM(C19:D19)</f>
        <v>1316</v>
      </c>
    </row>
    <row r="20" spans="2:7" ht="19.5" customHeight="1" x14ac:dyDescent="0.25">
      <c r="B20" s="29" t="s">
        <v>79</v>
      </c>
      <c r="C20" s="30"/>
      <c r="D20" s="30"/>
      <c r="E20" s="28" t="s">
        <v>83</v>
      </c>
    </row>
    <row r="21" spans="2:7" x14ac:dyDescent="0.25">
      <c r="B21" s="29" t="s">
        <v>12</v>
      </c>
      <c r="C21" s="30">
        <v>15721.55</v>
      </c>
      <c r="D21" s="28">
        <v>3263.27</v>
      </c>
      <c r="E21" s="30">
        <f t="shared" ref="E21:E29" si="0">SUM(C21:D21)</f>
        <v>18984.82</v>
      </c>
    </row>
    <row r="22" spans="2:7" x14ac:dyDescent="0.25">
      <c r="B22" s="29" t="s">
        <v>46</v>
      </c>
      <c r="C22" s="28">
        <v>3400</v>
      </c>
      <c r="D22" s="28">
        <v>580</v>
      </c>
      <c r="E22" s="30">
        <f t="shared" si="0"/>
        <v>3980</v>
      </c>
    </row>
    <row r="23" spans="2:7" ht="15.75" customHeight="1" x14ac:dyDescent="0.25">
      <c r="B23" s="29" t="s">
        <v>6</v>
      </c>
      <c r="C23" s="30">
        <v>5000</v>
      </c>
      <c r="D23" s="30">
        <v>5000</v>
      </c>
      <c r="E23" s="30">
        <f t="shared" si="0"/>
        <v>10000</v>
      </c>
    </row>
    <row r="24" spans="2:7" x14ac:dyDescent="0.25">
      <c r="B24" s="29" t="s">
        <v>14</v>
      </c>
      <c r="C24" s="30">
        <v>279057</v>
      </c>
      <c r="D24" s="30">
        <v>87831.679999999993</v>
      </c>
      <c r="E24" s="30">
        <f t="shared" si="0"/>
        <v>366888.68</v>
      </c>
    </row>
    <row r="25" spans="2:7" x14ac:dyDescent="0.25">
      <c r="B25" s="29" t="s">
        <v>15</v>
      </c>
      <c r="C25" s="30">
        <v>189205</v>
      </c>
      <c r="D25" s="30">
        <v>37700</v>
      </c>
      <c r="E25" s="30">
        <f t="shared" si="0"/>
        <v>226905</v>
      </c>
    </row>
    <row r="26" spans="2:7" x14ac:dyDescent="0.25">
      <c r="B26" s="29" t="s">
        <v>103</v>
      </c>
      <c r="C26" s="30">
        <v>198101</v>
      </c>
      <c r="D26" s="30">
        <v>201101</v>
      </c>
      <c r="E26" s="30">
        <f t="shared" si="0"/>
        <v>399202</v>
      </c>
    </row>
    <row r="27" spans="2:7" x14ac:dyDescent="0.25">
      <c r="B27" s="29" t="s">
        <v>11</v>
      </c>
      <c r="C27" s="30">
        <v>399157.66</v>
      </c>
      <c r="D27" s="30">
        <v>53771.11</v>
      </c>
      <c r="E27" s="30">
        <f t="shared" si="0"/>
        <v>452928.76999999996</v>
      </c>
    </row>
    <row r="28" spans="2:7" x14ac:dyDescent="0.25">
      <c r="B28" s="29" t="s">
        <v>8</v>
      </c>
      <c r="C28" s="30">
        <v>33285.800000000003</v>
      </c>
      <c r="D28" s="30">
        <v>15471.71</v>
      </c>
      <c r="E28" s="30">
        <f t="shared" si="0"/>
        <v>48757.51</v>
      </c>
    </row>
    <row r="29" spans="2:7" x14ac:dyDescent="0.25">
      <c r="B29" s="29" t="s">
        <v>13</v>
      </c>
      <c r="C29" s="30">
        <v>103422.68</v>
      </c>
      <c r="D29" s="30">
        <v>107609.99</v>
      </c>
      <c r="E29" s="30">
        <f t="shared" si="0"/>
        <v>211032.66999999998</v>
      </c>
    </row>
    <row r="30" spans="2:7" x14ac:dyDescent="0.25">
      <c r="B30" s="31" t="s">
        <v>16</v>
      </c>
      <c r="C30" s="32">
        <f>SUM(C15:C29)</f>
        <v>1412161.67</v>
      </c>
      <c r="D30" s="32">
        <f>SUM(D15:D29)</f>
        <v>604185.41</v>
      </c>
      <c r="E30" s="32">
        <f>SUM(E15:E29)</f>
        <v>2016347.0799999998</v>
      </c>
      <c r="F30" s="33"/>
    </row>
    <row r="33" spans="2:9" x14ac:dyDescent="0.25">
      <c r="B33" s="148" t="s">
        <v>17</v>
      </c>
      <c r="C33" s="149"/>
      <c r="D33" s="149"/>
      <c r="E33" s="150"/>
    </row>
    <row r="34" spans="2:9" x14ac:dyDescent="0.25">
      <c r="B34" s="35" t="s">
        <v>1</v>
      </c>
      <c r="C34" s="36" t="s">
        <v>18</v>
      </c>
      <c r="D34" s="36" t="s">
        <v>19</v>
      </c>
      <c r="E34" s="37" t="s">
        <v>5</v>
      </c>
    </row>
    <row r="35" spans="2:9" x14ac:dyDescent="0.25">
      <c r="B35" s="27" t="s">
        <v>7</v>
      </c>
      <c r="C35" s="28" t="s">
        <v>83</v>
      </c>
      <c r="D35" s="28" t="s">
        <v>83</v>
      </c>
      <c r="E35" s="28" t="s">
        <v>83</v>
      </c>
    </row>
    <row r="36" spans="2:9" x14ac:dyDescent="0.25">
      <c r="B36" s="29" t="s">
        <v>45</v>
      </c>
      <c r="C36" s="38">
        <v>0</v>
      </c>
      <c r="D36" s="38">
        <v>0</v>
      </c>
      <c r="E36" s="39">
        <f t="shared" ref="E36:E49" si="1">SUM(C36:D36)</f>
        <v>0</v>
      </c>
      <c r="F36" s="59"/>
    </row>
    <row r="37" spans="2:9" x14ac:dyDescent="0.25">
      <c r="B37" s="29" t="s">
        <v>21</v>
      </c>
      <c r="C37" s="38">
        <v>3984.87</v>
      </c>
      <c r="D37" s="38">
        <v>34134.57</v>
      </c>
      <c r="E37" s="39">
        <f t="shared" si="1"/>
        <v>38119.440000000002</v>
      </c>
      <c r="F37" s="59"/>
      <c r="H37" s="40"/>
    </row>
    <row r="38" spans="2:9" x14ac:dyDescent="0.25">
      <c r="B38" s="29" t="s">
        <v>20</v>
      </c>
      <c r="C38" s="28">
        <v>0</v>
      </c>
      <c r="D38" s="28">
        <v>0</v>
      </c>
      <c r="E38" s="28" t="s">
        <v>83</v>
      </c>
      <c r="F38" s="59"/>
    </row>
    <row r="39" spans="2:9" x14ac:dyDescent="0.25">
      <c r="B39" s="29" t="s">
        <v>41</v>
      </c>
      <c r="C39" s="38"/>
      <c r="D39" s="38"/>
      <c r="E39" s="28" t="s">
        <v>83</v>
      </c>
      <c r="F39" s="59"/>
      <c r="G39" s="41"/>
      <c r="H39" s="41"/>
      <c r="I39" s="41"/>
    </row>
    <row r="40" spans="2:9" x14ac:dyDescent="0.25">
      <c r="B40" s="29" t="s">
        <v>79</v>
      </c>
      <c r="C40" s="39"/>
      <c r="D40" s="39"/>
      <c r="E40" s="28" t="s">
        <v>83</v>
      </c>
      <c r="F40" s="59"/>
      <c r="G40" s="41"/>
      <c r="H40" s="41"/>
      <c r="I40" s="41"/>
    </row>
    <row r="41" spans="2:9" ht="21" customHeight="1" x14ac:dyDescent="0.25">
      <c r="B41" s="29" t="s">
        <v>12</v>
      </c>
      <c r="C41" s="39">
        <v>30882</v>
      </c>
      <c r="D41" s="39">
        <v>22908</v>
      </c>
      <c r="E41" s="39">
        <f>SUM(C41:D41)</f>
        <v>53790</v>
      </c>
      <c r="F41" s="59"/>
      <c r="G41" s="41"/>
      <c r="H41" s="41"/>
      <c r="I41" s="41"/>
    </row>
    <row r="42" spans="2:9" x14ac:dyDescent="0.25">
      <c r="B42" s="29" t="s">
        <v>46</v>
      </c>
      <c r="C42" s="28">
        <v>0</v>
      </c>
      <c r="D42" s="38">
        <v>0</v>
      </c>
      <c r="E42" s="39">
        <f t="shared" si="1"/>
        <v>0</v>
      </c>
      <c r="F42" s="59"/>
      <c r="G42" s="41"/>
      <c r="H42" s="41"/>
      <c r="I42" s="41"/>
    </row>
    <row r="43" spans="2:9" x14ac:dyDescent="0.25">
      <c r="B43" s="29" t="s">
        <v>6</v>
      </c>
      <c r="C43" s="39">
        <v>176971.4</v>
      </c>
      <c r="D43" s="39">
        <v>149106.52000000002</v>
      </c>
      <c r="E43" s="39">
        <f t="shared" si="1"/>
        <v>326077.92000000004</v>
      </c>
      <c r="F43" s="59"/>
      <c r="G43" s="41"/>
      <c r="H43" s="41"/>
      <c r="I43" s="41"/>
    </row>
    <row r="44" spans="2:9" x14ac:dyDescent="0.25">
      <c r="B44" s="29" t="s">
        <v>14</v>
      </c>
      <c r="C44" s="39">
        <v>484610.7</v>
      </c>
      <c r="D44" s="39">
        <v>673684.52</v>
      </c>
      <c r="E44" s="39">
        <f t="shared" si="1"/>
        <v>1158295.22</v>
      </c>
      <c r="F44" s="59"/>
      <c r="G44" s="41"/>
      <c r="H44" s="41"/>
      <c r="I44" s="41"/>
    </row>
    <row r="45" spans="2:9" ht="16.5" customHeight="1" x14ac:dyDescent="0.25">
      <c r="B45" s="29" t="s">
        <v>15</v>
      </c>
      <c r="C45" s="39">
        <v>822813.33</v>
      </c>
      <c r="D45" s="39">
        <v>239424.02</v>
      </c>
      <c r="E45" s="39">
        <f t="shared" si="1"/>
        <v>1062237.3499999999</v>
      </c>
      <c r="F45" s="59"/>
      <c r="G45" s="60"/>
      <c r="H45" s="60"/>
      <c r="I45" s="41"/>
    </row>
    <row r="46" spans="2:9" ht="17.25" customHeight="1" x14ac:dyDescent="0.25">
      <c r="B46" s="29" t="s">
        <v>42</v>
      </c>
      <c r="C46" s="38">
        <v>338736</v>
      </c>
      <c r="D46" s="38">
        <v>684208</v>
      </c>
      <c r="E46" s="39">
        <f t="shared" si="1"/>
        <v>1022944</v>
      </c>
      <c r="F46" s="59"/>
      <c r="G46" s="60"/>
      <c r="H46" s="60"/>
      <c r="I46" s="41"/>
    </row>
    <row r="47" spans="2:9" ht="17.25" customHeight="1" x14ac:dyDescent="0.25">
      <c r="B47" s="29" t="s">
        <v>11</v>
      </c>
      <c r="C47" s="38">
        <v>376513.69</v>
      </c>
      <c r="D47" s="38">
        <v>236116.97999999998</v>
      </c>
      <c r="E47" s="39">
        <f t="shared" si="1"/>
        <v>612630.66999999993</v>
      </c>
      <c r="F47" s="59"/>
      <c r="G47" s="60"/>
      <c r="H47" s="60"/>
      <c r="I47" s="41"/>
    </row>
    <row r="48" spans="2:9" x14ac:dyDescent="0.25">
      <c r="B48" s="29" t="s">
        <v>8</v>
      </c>
      <c r="C48" s="38">
        <v>586722.42999999993</v>
      </c>
      <c r="D48" s="38">
        <v>544651.69999999995</v>
      </c>
      <c r="E48" s="39">
        <f t="shared" si="1"/>
        <v>1131374.1299999999</v>
      </c>
      <c r="F48" s="59"/>
      <c r="G48" s="41"/>
      <c r="H48" s="41"/>
      <c r="I48" s="41"/>
    </row>
    <row r="49" spans="2:6" ht="15" customHeight="1" x14ac:dyDescent="0.25">
      <c r="B49" s="29" t="s">
        <v>44</v>
      </c>
      <c r="C49" s="38">
        <v>1560545.13</v>
      </c>
      <c r="D49" s="38">
        <v>1686138.37</v>
      </c>
      <c r="E49" s="39">
        <f t="shared" si="1"/>
        <v>3246683.5</v>
      </c>
      <c r="F49" s="59"/>
    </row>
    <row r="50" spans="2:6" x14ac:dyDescent="0.25">
      <c r="B50" s="42" t="s">
        <v>16</v>
      </c>
      <c r="C50" s="43">
        <f>SUM(C35:C49)</f>
        <v>4381779.55</v>
      </c>
      <c r="D50" s="43">
        <f>SUM(D35:D49)</f>
        <v>4270372.68</v>
      </c>
      <c r="E50" s="43">
        <f>SUM(E35:E49)</f>
        <v>8652152.2300000004</v>
      </c>
    </row>
    <row r="51" spans="2:6" x14ac:dyDescent="0.25">
      <c r="B51" s="44"/>
      <c r="C51" s="45"/>
      <c r="D51" s="45"/>
      <c r="E51" s="45"/>
    </row>
    <row r="52" spans="2:6" x14ac:dyDescent="0.25">
      <c r="B52" s="34" t="s">
        <v>81</v>
      </c>
      <c r="C52" s="46"/>
      <c r="D52" s="46"/>
      <c r="E52" s="46"/>
      <c r="F52" s="46"/>
    </row>
    <row r="53" spans="2:6" x14ac:dyDescent="0.25">
      <c r="B53" s="34"/>
      <c r="C53" s="46"/>
      <c r="D53" s="46"/>
      <c r="E53" s="46"/>
      <c r="F53" s="46"/>
    </row>
    <row r="59" spans="2:6" x14ac:dyDescent="0.25">
      <c r="B59" s="26"/>
      <c r="C59" s="26"/>
      <c r="D59" s="26"/>
      <c r="E59" s="26"/>
    </row>
    <row r="60" spans="2:6" x14ac:dyDescent="0.25">
      <c r="B60" s="61"/>
      <c r="C60" s="62"/>
      <c r="D60" s="62"/>
      <c r="E60" s="62"/>
    </row>
    <row r="61" spans="2:6" x14ac:dyDescent="0.25">
      <c r="B61" s="47"/>
      <c r="C61" s="48"/>
      <c r="D61" s="48"/>
      <c r="E61" s="48"/>
    </row>
    <row r="62" spans="2:6" x14ac:dyDescent="0.25">
      <c r="B62" s="47"/>
      <c r="C62" s="63"/>
      <c r="D62" s="63"/>
      <c r="E62" s="48"/>
    </row>
    <row r="63" spans="2:6" x14ac:dyDescent="0.25">
      <c r="B63" s="47"/>
      <c r="C63" s="48"/>
      <c r="D63" s="48"/>
      <c r="E63" s="48"/>
    </row>
    <row r="64" spans="2:6" x14ac:dyDescent="0.25">
      <c r="B64" s="47"/>
      <c r="C64" s="48"/>
      <c r="D64" s="48"/>
      <c r="E64" s="48"/>
    </row>
    <row r="65" spans="2:5" x14ac:dyDescent="0.25">
      <c r="B65" s="47"/>
      <c r="C65" s="63"/>
      <c r="D65" s="63"/>
      <c r="E65" s="48"/>
    </row>
    <row r="66" spans="2:5" x14ac:dyDescent="0.25">
      <c r="B66" s="47"/>
      <c r="C66" s="48"/>
      <c r="D66" s="48"/>
      <c r="E66" s="48"/>
    </row>
    <row r="67" spans="2:5" x14ac:dyDescent="0.25">
      <c r="B67" s="47"/>
      <c r="C67" s="48"/>
      <c r="D67" s="64"/>
      <c r="E67" s="48"/>
    </row>
    <row r="68" spans="2:5" x14ac:dyDescent="0.25">
      <c r="B68" s="47"/>
      <c r="C68" s="48"/>
      <c r="D68" s="64"/>
      <c r="E68" s="48"/>
    </row>
    <row r="69" spans="2:5" x14ac:dyDescent="0.25">
      <c r="B69" s="47"/>
      <c r="C69" s="48"/>
      <c r="D69" s="48"/>
      <c r="E69" s="48"/>
    </row>
    <row r="70" spans="2:5" x14ac:dyDescent="0.25">
      <c r="B70" s="47"/>
      <c r="C70" s="48"/>
      <c r="D70" s="48"/>
      <c r="E70" s="48"/>
    </row>
    <row r="71" spans="2:5" x14ac:dyDescent="0.25">
      <c r="B71" s="47"/>
      <c r="C71" s="48"/>
      <c r="D71" s="48"/>
      <c r="E71" s="48"/>
    </row>
    <row r="72" spans="2:5" x14ac:dyDescent="0.25">
      <c r="B72" s="47"/>
      <c r="C72" s="48"/>
      <c r="D72" s="48"/>
      <c r="E72" s="48"/>
    </row>
    <row r="73" spans="2:5" x14ac:dyDescent="0.25">
      <c r="B73" s="47"/>
      <c r="C73" s="63"/>
      <c r="D73" s="63"/>
      <c r="E73" s="48"/>
    </row>
    <row r="74" spans="2:5" x14ac:dyDescent="0.25">
      <c r="B74" s="47"/>
      <c r="C74" s="48"/>
      <c r="D74" s="48"/>
      <c r="E74" s="48"/>
    </row>
    <row r="75" spans="2:5" x14ac:dyDescent="0.25">
      <c r="B75" s="47"/>
      <c r="C75" s="48"/>
      <c r="D75" s="48"/>
      <c r="E75" s="48"/>
    </row>
    <row r="76" spans="2:5" x14ac:dyDescent="0.25">
      <c r="B76" s="44"/>
      <c r="C76" s="49"/>
      <c r="D76" s="49"/>
      <c r="E76" s="49"/>
    </row>
    <row r="77" spans="2:5" x14ac:dyDescent="0.25">
      <c r="B77" s="26"/>
      <c r="C77" s="26"/>
      <c r="D77" s="26"/>
      <c r="E77" s="26"/>
    </row>
    <row r="78" spans="2:5" x14ac:dyDescent="0.25">
      <c r="B78" s="26"/>
      <c r="C78" s="26"/>
      <c r="D78" s="26"/>
      <c r="E78" s="26"/>
    </row>
    <row r="79" spans="2:5" x14ac:dyDescent="0.25">
      <c r="B79" s="26"/>
      <c r="C79" s="26"/>
      <c r="D79" s="26"/>
      <c r="E79" s="26"/>
    </row>
  </sheetData>
  <mergeCells count="2">
    <mergeCell ref="B13:E13"/>
    <mergeCell ref="B33:E33"/>
  </mergeCells>
  <hyperlinks>
    <hyperlink ref="B1" location="INDEX!A1" display="Index" xr:uid="{00000000-0004-0000-0700-000000000000}"/>
  </hyperlinks>
  <pageMargins left="0.7" right="0.7" top="0.75" bottom="0.75" header="0.3" footer="0.3"/>
  <pageSetup paperSize="9" orientation="portrait" horizontalDpi="200" verticalDpi="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B1:J76"/>
  <sheetViews>
    <sheetView workbookViewId="0">
      <selection activeCell="C9" sqref="C9"/>
    </sheetView>
  </sheetViews>
  <sheetFormatPr defaultColWidth="9.140625" defaultRowHeight="15.75" x14ac:dyDescent="0.25"/>
  <cols>
    <col min="1" max="1" width="4.5703125" style="19" customWidth="1"/>
    <col min="2" max="2" width="32.5703125" style="19" customWidth="1"/>
    <col min="3" max="3" width="31.28515625" style="19" customWidth="1"/>
    <col min="4" max="4" width="26" style="19" bestFit="1" customWidth="1"/>
    <col min="5" max="5" width="21.140625" style="19" bestFit="1" customWidth="1"/>
    <col min="6" max="6" width="20.5703125" style="19" bestFit="1" customWidth="1"/>
    <col min="7" max="7" width="14.140625" style="19" bestFit="1" customWidth="1"/>
    <col min="8" max="8" width="16.42578125" style="19" customWidth="1"/>
    <col min="9" max="9" width="18.7109375" style="19" customWidth="1"/>
    <col min="10" max="10" width="14.28515625" style="19" bestFit="1" customWidth="1"/>
    <col min="11" max="16384" width="9.140625" style="19"/>
  </cols>
  <sheetData>
    <row r="1" spans="2:9" x14ac:dyDescent="0.25">
      <c r="B1" s="18" t="s">
        <v>78</v>
      </c>
    </row>
    <row r="3" spans="2:9" ht="18.75" x14ac:dyDescent="0.3">
      <c r="B3" s="151" t="s">
        <v>95</v>
      </c>
      <c r="C3" s="151"/>
      <c r="D3" s="151"/>
      <c r="E3" s="151"/>
      <c r="F3" s="151"/>
      <c r="G3" s="20"/>
      <c r="H3" s="20"/>
      <c r="I3" s="20"/>
    </row>
    <row r="4" spans="2:9" x14ac:dyDescent="0.25">
      <c r="B4" s="21"/>
      <c r="C4" s="22"/>
      <c r="D4" s="22"/>
      <c r="E4" s="22"/>
      <c r="F4" s="22"/>
    </row>
    <row r="5" spans="2:9" x14ac:dyDescent="0.25">
      <c r="B5" s="21" t="s">
        <v>97</v>
      </c>
      <c r="C5" s="22"/>
      <c r="D5" s="22"/>
      <c r="E5" s="22"/>
      <c r="F5" s="22"/>
    </row>
    <row r="6" spans="2:9" x14ac:dyDescent="0.25">
      <c r="B6" s="21"/>
      <c r="C6" s="22"/>
      <c r="D6" s="22"/>
      <c r="E6" s="22"/>
      <c r="F6" s="22"/>
    </row>
    <row r="7" spans="2:9" x14ac:dyDescent="0.25">
      <c r="B7" s="19" t="s">
        <v>132</v>
      </c>
    </row>
    <row r="8" spans="2:9" x14ac:dyDescent="0.25">
      <c r="B8" s="19" t="s">
        <v>49</v>
      </c>
    </row>
    <row r="10" spans="2:9" x14ac:dyDescent="0.25">
      <c r="B10" s="145" t="s">
        <v>0</v>
      </c>
      <c r="C10" s="146"/>
      <c r="D10" s="146"/>
      <c r="E10" s="146"/>
      <c r="F10" s="147"/>
      <c r="H10" s="22" t="s">
        <v>133</v>
      </c>
    </row>
    <row r="11" spans="2:9" s="26" customFormat="1" x14ac:dyDescent="0.25">
      <c r="B11" s="23" t="s">
        <v>1</v>
      </c>
      <c r="C11" s="24" t="s">
        <v>80</v>
      </c>
      <c r="D11" s="24" t="s">
        <v>3</v>
      </c>
      <c r="E11" s="24" t="s">
        <v>4</v>
      </c>
      <c r="F11" s="25" t="s">
        <v>5</v>
      </c>
      <c r="H11" s="19"/>
    </row>
    <row r="12" spans="2:9" s="26" customFormat="1" x14ac:dyDescent="0.25">
      <c r="B12" s="27" t="s">
        <v>7</v>
      </c>
      <c r="C12" s="28" t="s">
        <v>83</v>
      </c>
      <c r="D12" s="28" t="s">
        <v>83</v>
      </c>
      <c r="E12" s="28" t="s">
        <v>83</v>
      </c>
      <c r="F12" s="28" t="s">
        <v>83</v>
      </c>
      <c r="H12" s="19" t="s">
        <v>130</v>
      </c>
    </row>
    <row r="13" spans="2:9" x14ac:dyDescent="0.25">
      <c r="B13" s="29" t="s">
        <v>45</v>
      </c>
      <c r="C13" s="30"/>
      <c r="D13" s="28"/>
      <c r="E13" s="30"/>
      <c r="F13" s="28" t="s">
        <v>83</v>
      </c>
    </row>
    <row r="14" spans="2:9" x14ac:dyDescent="0.25">
      <c r="B14" s="29" t="s">
        <v>21</v>
      </c>
      <c r="C14" s="30">
        <v>76643</v>
      </c>
      <c r="D14" s="28">
        <v>0</v>
      </c>
      <c r="E14" s="30">
        <v>224367</v>
      </c>
      <c r="F14" s="30">
        <f t="shared" ref="F14:F20" si="0">SUM(C14:E14)</f>
        <v>301010</v>
      </c>
      <c r="H14" s="19" t="s">
        <v>134</v>
      </c>
    </row>
    <row r="15" spans="2:9" x14ac:dyDescent="0.25">
      <c r="B15" s="29" t="s">
        <v>56</v>
      </c>
      <c r="C15" s="30">
        <v>38000</v>
      </c>
      <c r="D15" s="28">
        <v>0</v>
      </c>
      <c r="E15" s="30">
        <v>6818</v>
      </c>
      <c r="F15" s="30">
        <f t="shared" si="0"/>
        <v>44818</v>
      </c>
    </row>
    <row r="16" spans="2:9" x14ac:dyDescent="0.25">
      <c r="B16" s="29" t="s">
        <v>41</v>
      </c>
      <c r="C16" s="28">
        <v>0</v>
      </c>
      <c r="D16" s="28">
        <v>0</v>
      </c>
      <c r="E16" s="28">
        <v>1200</v>
      </c>
      <c r="F16" s="30">
        <f t="shared" si="0"/>
        <v>1200</v>
      </c>
    </row>
    <row r="17" spans="2:7" ht="19.5" customHeight="1" x14ac:dyDescent="0.25">
      <c r="B17" s="29" t="s">
        <v>79</v>
      </c>
      <c r="C17" s="30"/>
      <c r="D17" s="28"/>
      <c r="E17" s="30"/>
      <c r="F17" s="28" t="s">
        <v>83</v>
      </c>
    </row>
    <row r="18" spans="2:7" x14ac:dyDescent="0.25">
      <c r="B18" s="29" t="s">
        <v>12</v>
      </c>
      <c r="C18" s="30">
        <v>22106</v>
      </c>
      <c r="D18" s="28">
        <v>2185</v>
      </c>
      <c r="E18" s="28">
        <v>40299</v>
      </c>
      <c r="F18" s="30">
        <f t="shared" si="0"/>
        <v>64590</v>
      </c>
    </row>
    <row r="19" spans="2:7" x14ac:dyDescent="0.25">
      <c r="B19" s="29" t="s">
        <v>46</v>
      </c>
      <c r="C19" s="28">
        <v>2440</v>
      </c>
      <c r="D19" s="28">
        <v>2000</v>
      </c>
      <c r="E19" s="28">
        <v>26600</v>
      </c>
      <c r="F19" s="30">
        <f t="shared" si="0"/>
        <v>31040</v>
      </c>
    </row>
    <row r="20" spans="2:7" ht="15.75" customHeight="1" x14ac:dyDescent="0.25">
      <c r="B20" s="29" t="s">
        <v>6</v>
      </c>
      <c r="C20" s="30"/>
      <c r="D20" s="28"/>
      <c r="E20" s="30">
        <v>10000</v>
      </c>
      <c r="F20" s="30">
        <f t="shared" si="0"/>
        <v>10000</v>
      </c>
    </row>
    <row r="21" spans="2:7" x14ac:dyDescent="0.25">
      <c r="B21" s="29" t="s">
        <v>14</v>
      </c>
      <c r="C21" s="30">
        <v>465951</v>
      </c>
      <c r="D21" s="30">
        <v>9725</v>
      </c>
      <c r="E21" s="30">
        <v>407171</v>
      </c>
      <c r="F21" s="30">
        <f t="shared" ref="F21:F26" si="1">SUM(C21:E21)</f>
        <v>882847</v>
      </c>
    </row>
    <row r="22" spans="2:7" x14ac:dyDescent="0.25">
      <c r="B22" s="29" t="s">
        <v>15</v>
      </c>
      <c r="C22" s="30">
        <v>743478</v>
      </c>
      <c r="D22" s="28">
        <v>23600</v>
      </c>
      <c r="E22" s="30">
        <v>141975</v>
      </c>
      <c r="F22" s="30">
        <f t="shared" si="1"/>
        <v>909053</v>
      </c>
    </row>
    <row r="23" spans="2:7" x14ac:dyDescent="0.25">
      <c r="B23" s="29" t="s">
        <v>42</v>
      </c>
      <c r="C23" s="30">
        <v>1828</v>
      </c>
      <c r="D23" s="30">
        <v>0</v>
      </c>
      <c r="E23" s="30">
        <v>0</v>
      </c>
      <c r="F23" s="30">
        <f t="shared" si="1"/>
        <v>1828</v>
      </c>
    </row>
    <row r="24" spans="2:7" x14ac:dyDescent="0.25">
      <c r="B24" s="29" t="s">
        <v>11</v>
      </c>
      <c r="C24" s="30">
        <v>283849</v>
      </c>
      <c r="D24" s="30">
        <v>7463</v>
      </c>
      <c r="E24" s="30">
        <v>48291</v>
      </c>
      <c r="F24" s="30">
        <f t="shared" si="1"/>
        <v>339603</v>
      </c>
    </row>
    <row r="25" spans="2:7" x14ac:dyDescent="0.25">
      <c r="B25" s="29" t="s">
        <v>8</v>
      </c>
      <c r="C25" s="30">
        <v>164124</v>
      </c>
      <c r="D25" s="30">
        <v>767</v>
      </c>
      <c r="E25" s="30">
        <v>195268</v>
      </c>
      <c r="F25" s="30">
        <f t="shared" si="1"/>
        <v>360159</v>
      </c>
    </row>
    <row r="26" spans="2:7" x14ac:dyDescent="0.25">
      <c r="B26" s="29" t="s">
        <v>13</v>
      </c>
      <c r="C26" s="30">
        <v>500928</v>
      </c>
      <c r="D26" s="30">
        <v>10096</v>
      </c>
      <c r="E26" s="30">
        <v>437111</v>
      </c>
      <c r="F26" s="30">
        <f t="shared" si="1"/>
        <v>948135</v>
      </c>
    </row>
    <row r="27" spans="2:7" x14ac:dyDescent="0.25">
      <c r="B27" s="31" t="s">
        <v>16</v>
      </c>
      <c r="C27" s="32">
        <f>SUM(C12:C26)</f>
        <v>2299347</v>
      </c>
      <c r="D27" s="32">
        <f>SUM(D12:D26)</f>
        <v>55836</v>
      </c>
      <c r="E27" s="32">
        <f>SUM(E12:E26)</f>
        <v>1539100</v>
      </c>
      <c r="F27" s="32">
        <f>SUM(F12:F26)</f>
        <v>3894283</v>
      </c>
      <c r="G27" s="33"/>
    </row>
    <row r="30" spans="2:7" x14ac:dyDescent="0.25">
      <c r="B30" s="148" t="s">
        <v>17</v>
      </c>
      <c r="C30" s="149"/>
      <c r="D30" s="149"/>
      <c r="E30" s="149"/>
      <c r="F30" s="150"/>
    </row>
    <row r="31" spans="2:7" x14ac:dyDescent="0.25">
      <c r="B31" s="35" t="s">
        <v>1</v>
      </c>
      <c r="C31" s="36" t="s">
        <v>18</v>
      </c>
      <c r="D31" s="36" t="s">
        <v>3</v>
      </c>
      <c r="E31" s="36" t="s">
        <v>19</v>
      </c>
      <c r="F31" s="37" t="s">
        <v>5</v>
      </c>
    </row>
    <row r="32" spans="2:7" x14ac:dyDescent="0.25">
      <c r="B32" s="27" t="s">
        <v>7</v>
      </c>
      <c r="C32" s="28" t="s">
        <v>83</v>
      </c>
      <c r="D32" s="28" t="s">
        <v>83</v>
      </c>
      <c r="E32" s="28" t="s">
        <v>83</v>
      </c>
      <c r="F32" s="28" t="s">
        <v>83</v>
      </c>
    </row>
    <row r="33" spans="2:10" x14ac:dyDescent="0.25">
      <c r="B33" s="29" t="s">
        <v>10</v>
      </c>
      <c r="C33" s="38">
        <v>124725</v>
      </c>
      <c r="D33" s="38">
        <v>169335</v>
      </c>
      <c r="E33" s="38">
        <v>7500</v>
      </c>
      <c r="F33" s="39">
        <f t="shared" ref="F33:F46" si="2">SUM(C33:E33)</f>
        <v>301560</v>
      </c>
      <c r="G33" s="59"/>
    </row>
    <row r="34" spans="2:10" x14ac:dyDescent="0.25">
      <c r="B34" s="29" t="s">
        <v>21</v>
      </c>
      <c r="C34" s="38">
        <v>102027</v>
      </c>
      <c r="D34" s="28">
        <v>22452</v>
      </c>
      <c r="E34" s="38">
        <v>136579</v>
      </c>
      <c r="F34" s="39">
        <f t="shared" si="2"/>
        <v>261058</v>
      </c>
      <c r="G34" s="59"/>
      <c r="I34" s="40"/>
    </row>
    <row r="35" spans="2:10" x14ac:dyDescent="0.25">
      <c r="B35" s="29" t="s">
        <v>20</v>
      </c>
      <c r="C35" s="28"/>
      <c r="D35" s="28"/>
      <c r="E35" s="28"/>
      <c r="F35" s="28" t="s">
        <v>83</v>
      </c>
      <c r="G35" s="59"/>
    </row>
    <row r="36" spans="2:10" x14ac:dyDescent="0.25">
      <c r="B36" s="29" t="s">
        <v>41</v>
      </c>
      <c r="C36" s="38"/>
      <c r="D36" s="28"/>
      <c r="E36" s="38"/>
      <c r="F36" s="28" t="s">
        <v>83</v>
      </c>
      <c r="G36" s="59"/>
      <c r="H36" s="41"/>
      <c r="I36" s="41"/>
      <c r="J36" s="41"/>
    </row>
    <row r="37" spans="2:10" x14ac:dyDescent="0.25">
      <c r="B37" s="29" t="s">
        <v>79</v>
      </c>
      <c r="C37" s="39"/>
      <c r="D37" s="39"/>
      <c r="E37" s="39"/>
      <c r="F37" s="28" t="s">
        <v>83</v>
      </c>
      <c r="G37" s="59"/>
      <c r="H37" s="41"/>
      <c r="I37" s="41"/>
      <c r="J37" s="41"/>
    </row>
    <row r="38" spans="2:10" ht="21" customHeight="1" x14ac:dyDescent="0.25">
      <c r="B38" s="29" t="s">
        <v>12</v>
      </c>
      <c r="C38" s="39">
        <v>0</v>
      </c>
      <c r="D38" s="39">
        <v>7000</v>
      </c>
      <c r="E38" s="39">
        <v>10740</v>
      </c>
      <c r="F38" s="39">
        <f>SUM(C38:E38)</f>
        <v>17740</v>
      </c>
      <c r="G38" s="59"/>
      <c r="H38" s="41"/>
      <c r="I38" s="41"/>
      <c r="J38" s="41"/>
    </row>
    <row r="39" spans="2:10" x14ac:dyDescent="0.25">
      <c r="B39" s="29" t="s">
        <v>46</v>
      </c>
      <c r="C39" s="28">
        <v>18373</v>
      </c>
      <c r="D39" s="38">
        <v>15452</v>
      </c>
      <c r="E39" s="38">
        <v>21218</v>
      </c>
      <c r="F39" s="39">
        <f t="shared" si="2"/>
        <v>55043</v>
      </c>
      <c r="G39" s="59"/>
      <c r="H39" s="41"/>
      <c r="I39" s="41"/>
      <c r="J39" s="41"/>
    </row>
    <row r="40" spans="2:10" x14ac:dyDescent="0.25">
      <c r="B40" s="29" t="s">
        <v>6</v>
      </c>
      <c r="C40" s="39">
        <v>75696</v>
      </c>
      <c r="D40" s="39">
        <v>114641</v>
      </c>
      <c r="E40" s="39">
        <v>307647</v>
      </c>
      <c r="F40" s="39">
        <f t="shared" si="2"/>
        <v>497984</v>
      </c>
      <c r="G40" s="59"/>
      <c r="H40" s="41"/>
      <c r="I40" s="41"/>
      <c r="J40" s="41"/>
    </row>
    <row r="41" spans="2:10" x14ac:dyDescent="0.25">
      <c r="B41" s="29" t="s">
        <v>14</v>
      </c>
      <c r="C41" s="39">
        <v>1213371</v>
      </c>
      <c r="D41" s="39">
        <v>147183</v>
      </c>
      <c r="E41" s="39">
        <v>743722</v>
      </c>
      <c r="F41" s="39">
        <f t="shared" si="2"/>
        <v>2104276</v>
      </c>
      <c r="G41" s="59"/>
      <c r="H41" s="41"/>
      <c r="I41" s="41"/>
      <c r="J41" s="41"/>
    </row>
    <row r="42" spans="2:10" ht="16.5" customHeight="1" x14ac:dyDescent="0.25">
      <c r="B42" s="29" t="s">
        <v>15</v>
      </c>
      <c r="C42" s="39">
        <v>1592267</v>
      </c>
      <c r="D42" s="39">
        <v>92917</v>
      </c>
      <c r="E42" s="39">
        <v>901227</v>
      </c>
      <c r="F42" s="39">
        <f t="shared" si="2"/>
        <v>2586411</v>
      </c>
      <c r="G42" s="59"/>
      <c r="H42" s="60"/>
      <c r="I42" s="60"/>
      <c r="J42" s="41"/>
    </row>
    <row r="43" spans="2:10" ht="17.25" customHeight="1" x14ac:dyDescent="0.25">
      <c r="B43" s="29" t="s">
        <v>42</v>
      </c>
      <c r="C43" s="38">
        <v>2137213</v>
      </c>
      <c r="D43" s="38">
        <v>16264</v>
      </c>
      <c r="E43" s="38">
        <v>611901</v>
      </c>
      <c r="F43" s="39">
        <f t="shared" si="2"/>
        <v>2765378</v>
      </c>
      <c r="G43" s="59"/>
      <c r="H43" s="60"/>
      <c r="I43" s="60"/>
      <c r="J43" s="41"/>
    </row>
    <row r="44" spans="2:10" ht="17.25" customHeight="1" x14ac:dyDescent="0.25">
      <c r="B44" s="29" t="s">
        <v>11</v>
      </c>
      <c r="C44" s="38">
        <v>4808132</v>
      </c>
      <c r="D44" s="38">
        <v>58954</v>
      </c>
      <c r="E44" s="38">
        <v>2806880</v>
      </c>
      <c r="F44" s="39">
        <f t="shared" si="2"/>
        <v>7673966</v>
      </c>
      <c r="G44" s="59"/>
      <c r="H44" s="60"/>
      <c r="I44" s="60"/>
      <c r="J44" s="41"/>
    </row>
    <row r="45" spans="2:10" x14ac:dyDescent="0.25">
      <c r="B45" s="29" t="s">
        <v>8</v>
      </c>
      <c r="C45" s="38">
        <v>4296953</v>
      </c>
      <c r="D45" s="38">
        <v>200427</v>
      </c>
      <c r="E45" s="38">
        <v>807324</v>
      </c>
      <c r="F45" s="39">
        <f t="shared" si="2"/>
        <v>5304704</v>
      </c>
      <c r="G45" s="59"/>
      <c r="H45" s="41"/>
      <c r="I45" s="41"/>
      <c r="J45" s="41"/>
    </row>
    <row r="46" spans="2:10" ht="15" customHeight="1" x14ac:dyDescent="0.25">
      <c r="B46" s="29" t="s">
        <v>13</v>
      </c>
      <c r="C46" s="38">
        <v>16722198</v>
      </c>
      <c r="D46" s="38">
        <v>552830</v>
      </c>
      <c r="E46" s="38">
        <v>4103263</v>
      </c>
      <c r="F46" s="39">
        <f t="shared" si="2"/>
        <v>21378291</v>
      </c>
      <c r="G46" s="59"/>
    </row>
    <row r="47" spans="2:10" x14ac:dyDescent="0.25">
      <c r="B47" s="42" t="s">
        <v>16</v>
      </c>
      <c r="C47" s="43">
        <f>SUM(C32:C46)</f>
        <v>31090955</v>
      </c>
      <c r="D47" s="43">
        <f>SUM(D32:D46)</f>
        <v>1397455</v>
      </c>
      <c r="E47" s="43">
        <f>SUM(E32:E46)</f>
        <v>10458001</v>
      </c>
      <c r="F47" s="43">
        <f>SUM(F32:F46)</f>
        <v>42946411</v>
      </c>
    </row>
    <row r="48" spans="2:10" x14ac:dyDescent="0.25">
      <c r="B48" s="44"/>
      <c r="C48" s="45"/>
      <c r="D48" s="45"/>
      <c r="E48" s="45"/>
      <c r="F48" s="45"/>
    </row>
    <row r="49" spans="2:7" x14ac:dyDescent="0.25">
      <c r="B49" s="34" t="s">
        <v>81</v>
      </c>
      <c r="C49" s="46"/>
      <c r="D49" s="46"/>
      <c r="E49" s="46"/>
      <c r="F49" s="46"/>
      <c r="G49" s="46"/>
    </row>
    <row r="50" spans="2:7" x14ac:dyDescent="0.25">
      <c r="B50" s="34"/>
      <c r="C50" s="46"/>
      <c r="D50" s="46"/>
      <c r="E50" s="46"/>
      <c r="F50" s="46"/>
      <c r="G50" s="46"/>
    </row>
    <row r="56" spans="2:7" x14ac:dyDescent="0.25">
      <c r="B56" s="26"/>
      <c r="C56" s="26"/>
      <c r="D56" s="26"/>
      <c r="E56" s="26"/>
      <c r="F56" s="26"/>
    </row>
    <row r="57" spans="2:7" x14ac:dyDescent="0.25">
      <c r="B57" s="61"/>
      <c r="C57" s="62"/>
      <c r="D57" s="62"/>
      <c r="E57" s="62"/>
      <c r="F57" s="62"/>
    </row>
    <row r="58" spans="2:7" x14ac:dyDescent="0.25">
      <c r="B58" s="47"/>
      <c r="C58" s="48"/>
      <c r="D58" s="48"/>
      <c r="E58" s="48"/>
      <c r="F58" s="48"/>
    </row>
    <row r="59" spans="2:7" x14ac:dyDescent="0.25">
      <c r="B59" s="47"/>
      <c r="C59" s="63"/>
      <c r="D59" s="63"/>
      <c r="E59" s="63"/>
      <c r="F59" s="48"/>
    </row>
    <row r="60" spans="2:7" x14ac:dyDescent="0.25">
      <c r="B60" s="47"/>
      <c r="C60" s="48"/>
      <c r="D60" s="48"/>
      <c r="E60" s="48"/>
      <c r="F60" s="48"/>
    </row>
    <row r="61" spans="2:7" x14ac:dyDescent="0.25">
      <c r="B61" s="47"/>
      <c r="C61" s="48"/>
      <c r="D61" s="48"/>
      <c r="E61" s="48"/>
      <c r="F61" s="48"/>
    </row>
    <row r="62" spans="2:7" x14ac:dyDescent="0.25">
      <c r="B62" s="47"/>
      <c r="C62" s="63"/>
      <c r="D62" s="63"/>
      <c r="E62" s="63"/>
      <c r="F62" s="48"/>
    </row>
    <row r="63" spans="2:7" x14ac:dyDescent="0.25">
      <c r="B63" s="47"/>
      <c r="C63" s="48"/>
      <c r="D63" s="48"/>
      <c r="E63" s="48"/>
      <c r="F63" s="48"/>
    </row>
    <row r="64" spans="2:7" x14ac:dyDescent="0.25">
      <c r="B64" s="47"/>
      <c r="C64" s="48"/>
      <c r="D64" s="48"/>
      <c r="E64" s="64"/>
      <c r="F64" s="48"/>
    </row>
    <row r="65" spans="2:6" x14ac:dyDescent="0.25">
      <c r="B65" s="47"/>
      <c r="C65" s="48"/>
      <c r="D65" s="48"/>
      <c r="E65" s="64"/>
      <c r="F65" s="48"/>
    </row>
    <row r="66" spans="2:6" x14ac:dyDescent="0.25">
      <c r="B66" s="47"/>
      <c r="C66" s="48"/>
      <c r="D66" s="48"/>
      <c r="E66" s="48"/>
      <c r="F66" s="48"/>
    </row>
    <row r="67" spans="2:6" x14ac:dyDescent="0.25">
      <c r="B67" s="47"/>
      <c r="C67" s="48"/>
      <c r="D67" s="48"/>
      <c r="E67" s="48"/>
      <c r="F67" s="48"/>
    </row>
    <row r="68" spans="2:6" x14ac:dyDescent="0.25">
      <c r="B68" s="47"/>
      <c r="C68" s="48"/>
      <c r="D68" s="48"/>
      <c r="E68" s="48"/>
      <c r="F68" s="48"/>
    </row>
    <row r="69" spans="2:6" x14ac:dyDescent="0.25">
      <c r="B69" s="47"/>
      <c r="C69" s="48"/>
      <c r="D69" s="48"/>
      <c r="E69" s="48"/>
      <c r="F69" s="48"/>
    </row>
    <row r="70" spans="2:6" x14ac:dyDescent="0.25">
      <c r="B70" s="47"/>
      <c r="C70" s="63"/>
      <c r="D70" s="63"/>
      <c r="E70" s="63"/>
      <c r="F70" s="48"/>
    </row>
    <row r="71" spans="2:6" x14ac:dyDescent="0.25">
      <c r="B71" s="47"/>
      <c r="C71" s="48"/>
      <c r="D71" s="48"/>
      <c r="E71" s="48"/>
      <c r="F71" s="48"/>
    </row>
    <row r="72" spans="2:6" x14ac:dyDescent="0.25">
      <c r="B72" s="47"/>
      <c r="C72" s="48"/>
      <c r="D72" s="48"/>
      <c r="E72" s="48"/>
      <c r="F72" s="48"/>
    </row>
    <row r="73" spans="2:6" x14ac:dyDescent="0.25">
      <c r="B73" s="44"/>
      <c r="C73" s="49"/>
      <c r="D73" s="49"/>
      <c r="E73" s="49"/>
      <c r="F73" s="49"/>
    </row>
    <row r="74" spans="2:6" x14ac:dyDescent="0.25">
      <c r="B74" s="26"/>
      <c r="C74" s="26"/>
      <c r="D74" s="26"/>
      <c r="E74" s="26"/>
      <c r="F74" s="26"/>
    </row>
    <row r="75" spans="2:6" x14ac:dyDescent="0.25">
      <c r="B75" s="26"/>
      <c r="C75" s="26"/>
      <c r="D75" s="26"/>
      <c r="E75" s="26"/>
      <c r="F75" s="26"/>
    </row>
    <row r="76" spans="2:6" x14ac:dyDescent="0.25">
      <c r="B76" s="26"/>
      <c r="C76" s="26"/>
      <c r="D76" s="26"/>
      <c r="E76" s="26"/>
      <c r="F76" s="26"/>
    </row>
  </sheetData>
  <mergeCells count="3">
    <mergeCell ref="B3:F3"/>
    <mergeCell ref="B10:F10"/>
    <mergeCell ref="B30:F30"/>
  </mergeCells>
  <hyperlinks>
    <hyperlink ref="B1" location="INDEX!A1" display="Index" xr:uid="{00000000-0004-0000-0800-000000000000}"/>
  </hyperlinks>
  <pageMargins left="0.7" right="0.7" top="0.75" bottom="0.75" header="0.3" footer="0.3"/>
  <pageSetup paperSize="9" orientation="portrait"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B1:J76"/>
  <sheetViews>
    <sheetView topLeftCell="A10" workbookViewId="0">
      <selection activeCell="I21" sqref="I21"/>
    </sheetView>
  </sheetViews>
  <sheetFormatPr defaultColWidth="9.140625" defaultRowHeight="15.75" x14ac:dyDescent="0.25"/>
  <cols>
    <col min="1" max="1" width="4.5703125" style="19" customWidth="1"/>
    <col min="2" max="2" width="32.5703125" style="19" customWidth="1"/>
    <col min="3" max="3" width="31.28515625" style="19" customWidth="1"/>
    <col min="4" max="4" width="26" style="19" bestFit="1" customWidth="1"/>
    <col min="5" max="5" width="21.140625" style="19" bestFit="1" customWidth="1"/>
    <col min="6" max="6" width="20.5703125" style="19" bestFit="1" customWidth="1"/>
    <col min="7" max="7" width="14.140625" style="19" bestFit="1" customWidth="1"/>
    <col min="8" max="8" width="15.5703125" style="19" bestFit="1" customWidth="1"/>
    <col min="9" max="9" width="18.7109375" style="19" customWidth="1"/>
    <col min="10" max="10" width="14.28515625" style="19" bestFit="1" customWidth="1"/>
    <col min="11" max="16384" width="9.140625" style="19"/>
  </cols>
  <sheetData>
    <row r="1" spans="2:9" x14ac:dyDescent="0.25">
      <c r="B1" s="18" t="s">
        <v>78</v>
      </c>
    </row>
    <row r="3" spans="2:9" ht="18.75" x14ac:dyDescent="0.3">
      <c r="B3" s="151" t="s">
        <v>92</v>
      </c>
      <c r="C3" s="151"/>
      <c r="D3" s="151"/>
      <c r="E3" s="151"/>
      <c r="F3" s="151"/>
      <c r="G3" s="20"/>
      <c r="H3" s="20"/>
      <c r="I3" s="20"/>
    </row>
    <row r="4" spans="2:9" x14ac:dyDescent="0.25">
      <c r="B4" s="21"/>
      <c r="C4" s="22"/>
      <c r="D4" s="22"/>
      <c r="E4" s="22"/>
      <c r="F4" s="22"/>
    </row>
    <row r="5" spans="2:9" x14ac:dyDescent="0.25">
      <c r="B5" s="21" t="s">
        <v>93</v>
      </c>
      <c r="C5" s="22"/>
      <c r="D5" s="22"/>
      <c r="E5" s="22"/>
      <c r="F5" s="22"/>
    </row>
    <row r="6" spans="2:9" x14ac:dyDescent="0.25">
      <c r="B6" s="21"/>
      <c r="C6" s="22"/>
      <c r="D6" s="22"/>
      <c r="E6" s="22"/>
      <c r="F6" s="22"/>
    </row>
    <row r="7" spans="2:9" x14ac:dyDescent="0.25">
      <c r="B7" s="19" t="s">
        <v>132</v>
      </c>
    </row>
    <row r="8" spans="2:9" x14ac:dyDescent="0.25">
      <c r="B8" s="19" t="s">
        <v>49</v>
      </c>
    </row>
    <row r="10" spans="2:9" x14ac:dyDescent="0.25">
      <c r="B10" s="145" t="s">
        <v>0</v>
      </c>
      <c r="C10" s="146"/>
      <c r="D10" s="146"/>
      <c r="E10" s="146"/>
      <c r="F10" s="147"/>
      <c r="H10" s="22" t="s">
        <v>133</v>
      </c>
    </row>
    <row r="11" spans="2:9" s="26" customFormat="1" x14ac:dyDescent="0.25">
      <c r="B11" s="23" t="s">
        <v>1</v>
      </c>
      <c r="C11" s="24" t="s">
        <v>80</v>
      </c>
      <c r="D11" s="24" t="s">
        <v>3</v>
      </c>
      <c r="E11" s="24" t="s">
        <v>4</v>
      </c>
      <c r="F11" s="25" t="s">
        <v>5</v>
      </c>
      <c r="H11" s="19"/>
    </row>
    <row r="12" spans="2:9" s="26" customFormat="1" x14ac:dyDescent="0.25">
      <c r="B12" s="27" t="s">
        <v>7</v>
      </c>
      <c r="C12" s="28" t="s">
        <v>83</v>
      </c>
      <c r="D12" s="28" t="s">
        <v>83</v>
      </c>
      <c r="E12" s="28" t="s">
        <v>83</v>
      </c>
      <c r="F12" s="28" t="s">
        <v>83</v>
      </c>
      <c r="H12" s="19" t="s">
        <v>130</v>
      </c>
    </row>
    <row r="13" spans="2:9" x14ac:dyDescent="0.25">
      <c r="B13" s="29" t="s">
        <v>45</v>
      </c>
      <c r="C13" s="30">
        <v>34500</v>
      </c>
      <c r="D13" s="28">
        <v>7722</v>
      </c>
      <c r="E13" s="30">
        <v>69000</v>
      </c>
      <c r="F13" s="30">
        <f t="shared" ref="F13:F18" si="0">SUM(C13:E13)</f>
        <v>111222</v>
      </c>
    </row>
    <row r="14" spans="2:9" x14ac:dyDescent="0.25">
      <c r="B14" s="29" t="s">
        <v>21</v>
      </c>
      <c r="C14" s="30">
        <v>3083836</v>
      </c>
      <c r="D14" s="28">
        <v>34500</v>
      </c>
      <c r="E14" s="30">
        <v>1389717</v>
      </c>
      <c r="F14" s="30">
        <f t="shared" si="0"/>
        <v>4508053</v>
      </c>
      <c r="H14" s="19" t="s">
        <v>134</v>
      </c>
    </row>
    <row r="15" spans="2:9" x14ac:dyDescent="0.25">
      <c r="B15" s="29" t="s">
        <v>56</v>
      </c>
      <c r="C15" s="30"/>
      <c r="D15" s="28"/>
      <c r="E15" s="30"/>
      <c r="F15" s="30">
        <f t="shared" si="0"/>
        <v>0</v>
      </c>
    </row>
    <row r="16" spans="2:9" x14ac:dyDescent="0.25">
      <c r="B16" s="29" t="s">
        <v>41</v>
      </c>
      <c r="C16" s="28"/>
      <c r="D16" s="28"/>
      <c r="E16" s="28"/>
      <c r="F16" s="30">
        <f t="shared" si="0"/>
        <v>0</v>
      </c>
    </row>
    <row r="17" spans="2:7" ht="19.5" customHeight="1" x14ac:dyDescent="0.25">
      <c r="B17" s="29" t="s">
        <v>79</v>
      </c>
      <c r="C17" s="30">
        <v>27632</v>
      </c>
      <c r="D17" s="28"/>
      <c r="E17" s="30">
        <v>42500</v>
      </c>
      <c r="F17" s="30">
        <f t="shared" si="0"/>
        <v>70132</v>
      </c>
    </row>
    <row r="18" spans="2:7" x14ac:dyDescent="0.25">
      <c r="B18" s="29" t="s">
        <v>12</v>
      </c>
      <c r="C18" s="30"/>
      <c r="D18" s="28"/>
      <c r="E18" s="28"/>
      <c r="F18" s="30">
        <f t="shared" si="0"/>
        <v>0</v>
      </c>
    </row>
    <row r="19" spans="2:7" x14ac:dyDescent="0.25">
      <c r="B19" s="29" t="s">
        <v>46</v>
      </c>
      <c r="C19" s="28"/>
      <c r="D19" s="28"/>
      <c r="E19" s="28"/>
      <c r="F19" s="28" t="s">
        <v>83</v>
      </c>
    </row>
    <row r="20" spans="2:7" ht="15.75" customHeight="1" x14ac:dyDescent="0.25">
      <c r="B20" s="29" t="s">
        <v>6</v>
      </c>
      <c r="C20" s="30">
        <v>14260</v>
      </c>
      <c r="D20" s="28">
        <v>6816</v>
      </c>
      <c r="E20" s="30">
        <v>2775</v>
      </c>
      <c r="F20" s="30">
        <f t="shared" ref="F20:F26" si="1">SUM(C20:E20)</f>
        <v>23851</v>
      </c>
    </row>
    <row r="21" spans="2:7" x14ac:dyDescent="0.25">
      <c r="B21" s="29" t="s">
        <v>14</v>
      </c>
      <c r="C21" s="30">
        <v>188315</v>
      </c>
      <c r="D21" s="30">
        <v>14588</v>
      </c>
      <c r="E21" s="30">
        <v>42798</v>
      </c>
      <c r="F21" s="30">
        <f t="shared" si="1"/>
        <v>245701</v>
      </c>
    </row>
    <row r="22" spans="2:7" x14ac:dyDescent="0.25">
      <c r="B22" s="29" t="s">
        <v>15</v>
      </c>
      <c r="C22" s="30">
        <v>426007</v>
      </c>
      <c r="D22" s="28">
        <v>11174</v>
      </c>
      <c r="E22" s="30">
        <v>257692</v>
      </c>
      <c r="F22" s="30">
        <f t="shared" si="1"/>
        <v>694873</v>
      </c>
    </row>
    <row r="23" spans="2:7" x14ac:dyDescent="0.25">
      <c r="B23" s="29" t="s">
        <v>42</v>
      </c>
      <c r="C23" s="30">
        <v>3403935</v>
      </c>
      <c r="D23" s="30">
        <v>0</v>
      </c>
      <c r="E23" s="30">
        <v>1059406</v>
      </c>
      <c r="F23" s="30">
        <f t="shared" si="1"/>
        <v>4463341</v>
      </c>
    </row>
    <row r="24" spans="2:7" x14ac:dyDescent="0.25">
      <c r="B24" s="29" t="s">
        <v>11</v>
      </c>
      <c r="C24" s="30">
        <v>63040</v>
      </c>
      <c r="D24" s="30">
        <v>4633</v>
      </c>
      <c r="E24" s="30">
        <v>11075</v>
      </c>
      <c r="F24" s="30">
        <f t="shared" si="1"/>
        <v>78748</v>
      </c>
    </row>
    <row r="25" spans="2:7" x14ac:dyDescent="0.25">
      <c r="B25" s="29" t="s">
        <v>8</v>
      </c>
      <c r="C25" s="30">
        <v>59904</v>
      </c>
      <c r="D25" s="30">
        <v>469</v>
      </c>
      <c r="E25" s="30">
        <v>14130</v>
      </c>
      <c r="F25" s="30">
        <f t="shared" si="1"/>
        <v>74503</v>
      </c>
    </row>
    <row r="26" spans="2:7" x14ac:dyDescent="0.25">
      <c r="B26" s="29" t="s">
        <v>13</v>
      </c>
      <c r="C26" s="30">
        <v>666550</v>
      </c>
      <c r="D26" s="30">
        <v>19257</v>
      </c>
      <c r="E26" s="30">
        <v>221733</v>
      </c>
      <c r="F26" s="30">
        <f t="shared" si="1"/>
        <v>907540</v>
      </c>
    </row>
    <row r="27" spans="2:7" x14ac:dyDescent="0.25">
      <c r="B27" s="31" t="s">
        <v>16</v>
      </c>
      <c r="C27" s="32">
        <f>SUM(C12:C26)</f>
        <v>7967979</v>
      </c>
      <c r="D27" s="32">
        <f>SUM(D12:D26)</f>
        <v>99159</v>
      </c>
      <c r="E27" s="32">
        <f>SUM(E12:E26)</f>
        <v>3110826</v>
      </c>
      <c r="F27" s="32">
        <f>SUM(F12:F26)</f>
        <v>11177964</v>
      </c>
      <c r="G27" s="33"/>
    </row>
    <row r="30" spans="2:7" x14ac:dyDescent="0.25">
      <c r="B30" s="148" t="s">
        <v>17</v>
      </c>
      <c r="C30" s="149"/>
      <c r="D30" s="149"/>
      <c r="E30" s="149"/>
      <c r="F30" s="150"/>
    </row>
    <row r="31" spans="2:7" x14ac:dyDescent="0.25">
      <c r="B31" s="35" t="s">
        <v>1</v>
      </c>
      <c r="C31" s="36" t="s">
        <v>18</v>
      </c>
      <c r="D31" s="36" t="s">
        <v>3</v>
      </c>
      <c r="E31" s="36" t="s">
        <v>19</v>
      </c>
      <c r="F31" s="37" t="s">
        <v>5</v>
      </c>
    </row>
    <row r="32" spans="2:7" x14ac:dyDescent="0.25">
      <c r="B32" s="27" t="s">
        <v>7</v>
      </c>
      <c r="C32" s="28" t="s">
        <v>83</v>
      </c>
      <c r="D32" s="28" t="s">
        <v>83</v>
      </c>
      <c r="E32" s="28" t="s">
        <v>83</v>
      </c>
      <c r="F32" s="28" t="s">
        <v>83</v>
      </c>
    </row>
    <row r="33" spans="2:10" x14ac:dyDescent="0.25">
      <c r="B33" s="29" t="s">
        <v>10</v>
      </c>
      <c r="C33" s="38">
        <v>707094</v>
      </c>
      <c r="D33" s="38">
        <v>310740</v>
      </c>
      <c r="E33" s="38">
        <v>6700</v>
      </c>
      <c r="F33" s="39">
        <f t="shared" ref="F33:F46" si="2">SUM(C33:E33)</f>
        <v>1024534</v>
      </c>
      <c r="G33" s="59"/>
    </row>
    <row r="34" spans="2:10" x14ac:dyDescent="0.25">
      <c r="B34" s="29" t="s">
        <v>21</v>
      </c>
      <c r="C34" s="38">
        <v>147383</v>
      </c>
      <c r="D34" s="28">
        <v>445</v>
      </c>
      <c r="E34" s="38">
        <v>113931</v>
      </c>
      <c r="F34" s="39">
        <f t="shared" si="2"/>
        <v>261759</v>
      </c>
      <c r="G34" s="59"/>
      <c r="I34" s="40"/>
    </row>
    <row r="35" spans="2:10" x14ac:dyDescent="0.25">
      <c r="B35" s="29" t="s">
        <v>20</v>
      </c>
      <c r="C35" s="28"/>
      <c r="D35" s="28"/>
      <c r="E35" s="28"/>
      <c r="F35" s="28" t="s">
        <v>83</v>
      </c>
      <c r="G35" s="59"/>
    </row>
    <row r="36" spans="2:10" x14ac:dyDescent="0.25">
      <c r="B36" s="29" t="s">
        <v>41</v>
      </c>
      <c r="C36" s="38"/>
      <c r="D36" s="28"/>
      <c r="E36" s="38"/>
      <c r="F36" s="39">
        <f t="shared" si="2"/>
        <v>0</v>
      </c>
      <c r="G36" s="59"/>
      <c r="H36" s="41"/>
      <c r="I36" s="41"/>
      <c r="J36" s="41"/>
    </row>
    <row r="37" spans="2:10" x14ac:dyDescent="0.25">
      <c r="B37" s="29" t="s">
        <v>79</v>
      </c>
      <c r="C37" s="39"/>
      <c r="D37" s="39"/>
      <c r="E37" s="39"/>
      <c r="F37" s="39">
        <f t="shared" si="2"/>
        <v>0</v>
      </c>
      <c r="G37" s="59"/>
      <c r="H37" s="41"/>
      <c r="I37" s="41"/>
      <c r="J37" s="41"/>
    </row>
    <row r="38" spans="2:10" ht="21" customHeight="1" x14ac:dyDescent="0.25">
      <c r="B38" s="29" t="s">
        <v>12</v>
      </c>
      <c r="C38" s="39"/>
      <c r="D38" s="39"/>
      <c r="E38" s="39"/>
      <c r="F38" s="39">
        <f>SUM(C38:E38)</f>
        <v>0</v>
      </c>
      <c r="G38" s="59"/>
      <c r="H38" s="41"/>
      <c r="I38" s="41"/>
      <c r="J38" s="41"/>
    </row>
    <row r="39" spans="2:10" x14ac:dyDescent="0.25">
      <c r="B39" s="29" t="s">
        <v>46</v>
      </c>
      <c r="C39" s="28">
        <v>786187</v>
      </c>
      <c r="D39" s="38">
        <v>4698</v>
      </c>
      <c r="E39" s="38">
        <v>34587</v>
      </c>
      <c r="F39" s="39">
        <f t="shared" si="2"/>
        <v>825472</v>
      </c>
      <c r="G39" s="59"/>
      <c r="H39" s="41"/>
      <c r="I39" s="41"/>
      <c r="J39" s="41"/>
    </row>
    <row r="40" spans="2:10" x14ac:dyDescent="0.25">
      <c r="B40" s="29" t="s">
        <v>6</v>
      </c>
      <c r="C40" s="39">
        <v>62388</v>
      </c>
      <c r="D40" s="39">
        <v>19091</v>
      </c>
      <c r="E40" s="39">
        <v>13810</v>
      </c>
      <c r="F40" s="39">
        <f t="shared" si="2"/>
        <v>95289</v>
      </c>
      <c r="G40" s="59"/>
      <c r="H40" s="41"/>
      <c r="I40" s="41"/>
      <c r="J40" s="41"/>
    </row>
    <row r="41" spans="2:10" x14ac:dyDescent="0.25">
      <c r="B41" s="29" t="s">
        <v>14</v>
      </c>
      <c r="C41" s="39">
        <v>1666125</v>
      </c>
      <c r="D41" s="39">
        <v>250696</v>
      </c>
      <c r="E41" s="39">
        <v>500289</v>
      </c>
      <c r="F41" s="39">
        <f t="shared" si="2"/>
        <v>2417110</v>
      </c>
      <c r="G41" s="59"/>
      <c r="H41" s="41"/>
      <c r="I41" s="41"/>
      <c r="J41" s="41"/>
    </row>
    <row r="42" spans="2:10" ht="16.5" customHeight="1" x14ac:dyDescent="0.25">
      <c r="B42" s="29" t="s">
        <v>15</v>
      </c>
      <c r="C42" s="39">
        <v>3261502</v>
      </c>
      <c r="D42" s="39">
        <v>112841</v>
      </c>
      <c r="E42" s="39">
        <v>865473</v>
      </c>
      <c r="F42" s="39">
        <f t="shared" si="2"/>
        <v>4239816</v>
      </c>
      <c r="G42" s="59"/>
      <c r="H42" s="60"/>
      <c r="I42" s="60"/>
      <c r="J42" s="41"/>
    </row>
    <row r="43" spans="2:10" ht="17.25" customHeight="1" x14ac:dyDescent="0.25">
      <c r="B43" s="29" t="s">
        <v>42</v>
      </c>
      <c r="C43" s="38">
        <v>1812373</v>
      </c>
      <c r="D43" s="38">
        <v>400637</v>
      </c>
      <c r="E43" s="38">
        <v>119665</v>
      </c>
      <c r="F43" s="39">
        <f t="shared" si="2"/>
        <v>2332675</v>
      </c>
      <c r="G43" s="59"/>
      <c r="H43" s="60"/>
      <c r="I43" s="60"/>
      <c r="J43" s="41"/>
    </row>
    <row r="44" spans="2:10" ht="17.25" customHeight="1" x14ac:dyDescent="0.25">
      <c r="B44" s="29" t="s">
        <v>11</v>
      </c>
      <c r="C44" s="38">
        <v>2369082</v>
      </c>
      <c r="D44" s="38">
        <v>12571</v>
      </c>
      <c r="E44" s="38">
        <v>859014</v>
      </c>
      <c r="F44" s="39">
        <f t="shared" si="2"/>
        <v>3240667</v>
      </c>
      <c r="G44" s="59"/>
      <c r="H44" s="60"/>
      <c r="I44" s="60"/>
      <c r="J44" s="41"/>
    </row>
    <row r="45" spans="2:10" x14ac:dyDescent="0.25">
      <c r="B45" s="29" t="s">
        <v>8</v>
      </c>
      <c r="C45" s="38">
        <v>4670269</v>
      </c>
      <c r="D45" s="38">
        <v>1472373</v>
      </c>
      <c r="E45" s="38">
        <v>591570</v>
      </c>
      <c r="F45" s="39">
        <f t="shared" si="2"/>
        <v>6734212</v>
      </c>
      <c r="G45" s="59"/>
      <c r="H45" s="41"/>
      <c r="I45" s="41"/>
      <c r="J45" s="41"/>
    </row>
    <row r="46" spans="2:10" ht="15" customHeight="1" x14ac:dyDescent="0.25">
      <c r="B46" s="29" t="s">
        <v>13</v>
      </c>
      <c r="C46" s="38">
        <v>15048425</v>
      </c>
      <c r="D46" s="38">
        <v>382283</v>
      </c>
      <c r="E46" s="38">
        <v>1756097</v>
      </c>
      <c r="F46" s="39">
        <f t="shared" si="2"/>
        <v>17186805</v>
      </c>
      <c r="G46" s="59"/>
    </row>
    <row r="47" spans="2:10" x14ac:dyDescent="0.25">
      <c r="B47" s="42" t="s">
        <v>16</v>
      </c>
      <c r="C47" s="43">
        <f>SUM(C32:C46)</f>
        <v>30530828</v>
      </c>
      <c r="D47" s="43">
        <f>SUM(D32:D46)</f>
        <v>2966375</v>
      </c>
      <c r="E47" s="43">
        <f>SUM(E32:E46)</f>
        <v>4861136</v>
      </c>
      <c r="F47" s="43">
        <f>SUM(F32:F46)</f>
        <v>38358339</v>
      </c>
    </row>
    <row r="48" spans="2:10" x14ac:dyDescent="0.25">
      <c r="B48" s="44"/>
      <c r="C48" s="45"/>
      <c r="D48" s="45"/>
      <c r="E48" s="45"/>
      <c r="F48" s="45"/>
    </row>
    <row r="49" spans="2:7" x14ac:dyDescent="0.25">
      <c r="B49" s="34" t="s">
        <v>81</v>
      </c>
      <c r="C49" s="46"/>
      <c r="D49" s="46"/>
      <c r="E49" s="46"/>
      <c r="F49" s="46"/>
      <c r="G49" s="46"/>
    </row>
    <row r="50" spans="2:7" x14ac:dyDescent="0.25">
      <c r="B50" s="34"/>
      <c r="C50" s="46"/>
      <c r="D50" s="46"/>
      <c r="E50" s="46"/>
      <c r="F50" s="46"/>
      <c r="G50" s="46"/>
    </row>
    <row r="56" spans="2:7" x14ac:dyDescent="0.25">
      <c r="B56" s="26"/>
      <c r="C56" s="26"/>
      <c r="D56" s="26"/>
      <c r="E56" s="26"/>
      <c r="F56" s="26"/>
    </row>
    <row r="57" spans="2:7" x14ac:dyDescent="0.25">
      <c r="B57" s="61"/>
      <c r="C57" s="62"/>
      <c r="D57" s="62"/>
      <c r="E57" s="62"/>
      <c r="F57" s="62"/>
    </row>
    <row r="58" spans="2:7" x14ac:dyDescent="0.25">
      <c r="B58" s="47"/>
      <c r="C58" s="48"/>
      <c r="D58" s="48"/>
      <c r="E58" s="48"/>
      <c r="F58" s="48"/>
    </row>
    <row r="59" spans="2:7" x14ac:dyDescent="0.25">
      <c r="B59" s="47"/>
      <c r="C59" s="63"/>
      <c r="D59" s="63"/>
      <c r="E59" s="63"/>
      <c r="F59" s="48"/>
    </row>
    <row r="60" spans="2:7" x14ac:dyDescent="0.25">
      <c r="B60" s="47"/>
      <c r="C60" s="48"/>
      <c r="D60" s="48"/>
      <c r="E60" s="48"/>
      <c r="F60" s="48"/>
    </row>
    <row r="61" spans="2:7" x14ac:dyDescent="0.25">
      <c r="B61" s="47"/>
      <c r="C61" s="48"/>
      <c r="D61" s="48"/>
      <c r="E61" s="48"/>
      <c r="F61" s="48"/>
    </row>
    <row r="62" spans="2:7" x14ac:dyDescent="0.25">
      <c r="B62" s="47"/>
      <c r="C62" s="63"/>
      <c r="D62" s="63"/>
      <c r="E62" s="63"/>
      <c r="F62" s="48"/>
    </row>
    <row r="63" spans="2:7" x14ac:dyDescent="0.25">
      <c r="B63" s="47"/>
      <c r="C63" s="48"/>
      <c r="D63" s="48"/>
      <c r="E63" s="48"/>
      <c r="F63" s="48"/>
    </row>
    <row r="64" spans="2:7" x14ac:dyDescent="0.25">
      <c r="B64" s="47"/>
      <c r="C64" s="48"/>
      <c r="D64" s="48"/>
      <c r="E64" s="64"/>
      <c r="F64" s="48"/>
    </row>
    <row r="65" spans="2:6" x14ac:dyDescent="0.25">
      <c r="B65" s="47"/>
      <c r="C65" s="48"/>
      <c r="D65" s="48"/>
      <c r="E65" s="64"/>
      <c r="F65" s="48"/>
    </row>
    <row r="66" spans="2:6" x14ac:dyDescent="0.25">
      <c r="B66" s="47"/>
      <c r="C66" s="48"/>
      <c r="D66" s="48"/>
      <c r="E66" s="48"/>
      <c r="F66" s="48"/>
    </row>
    <row r="67" spans="2:6" x14ac:dyDescent="0.25">
      <c r="B67" s="47"/>
      <c r="C67" s="48"/>
      <c r="D67" s="48"/>
      <c r="E67" s="48"/>
      <c r="F67" s="48"/>
    </row>
    <row r="68" spans="2:6" x14ac:dyDescent="0.25">
      <c r="B68" s="47"/>
      <c r="C68" s="48"/>
      <c r="D68" s="48"/>
      <c r="E68" s="48"/>
      <c r="F68" s="48"/>
    </row>
    <row r="69" spans="2:6" x14ac:dyDescent="0.25">
      <c r="B69" s="47"/>
      <c r="C69" s="48"/>
      <c r="D69" s="48"/>
      <c r="E69" s="48"/>
      <c r="F69" s="48"/>
    </row>
    <row r="70" spans="2:6" x14ac:dyDescent="0.25">
      <c r="B70" s="47"/>
      <c r="C70" s="63"/>
      <c r="D70" s="63"/>
      <c r="E70" s="63"/>
      <c r="F70" s="48"/>
    </row>
    <row r="71" spans="2:6" x14ac:dyDescent="0.25">
      <c r="B71" s="47"/>
      <c r="C71" s="48"/>
      <c r="D71" s="48"/>
      <c r="E71" s="48"/>
      <c r="F71" s="48"/>
    </row>
    <row r="72" spans="2:6" x14ac:dyDescent="0.25">
      <c r="B72" s="47"/>
      <c r="C72" s="48"/>
      <c r="D72" s="48"/>
      <c r="E72" s="48"/>
      <c r="F72" s="48"/>
    </row>
    <row r="73" spans="2:6" x14ac:dyDescent="0.25">
      <c r="B73" s="44"/>
      <c r="C73" s="49"/>
      <c r="D73" s="49"/>
      <c r="E73" s="49"/>
      <c r="F73" s="49"/>
    </row>
    <row r="74" spans="2:6" x14ac:dyDescent="0.25">
      <c r="B74" s="26"/>
      <c r="C74" s="26"/>
      <c r="D74" s="26"/>
      <c r="E74" s="26"/>
      <c r="F74" s="26"/>
    </row>
    <row r="75" spans="2:6" x14ac:dyDescent="0.25">
      <c r="B75" s="26"/>
      <c r="C75" s="26"/>
      <c r="D75" s="26"/>
      <c r="E75" s="26"/>
      <c r="F75" s="26"/>
    </row>
    <row r="76" spans="2:6" x14ac:dyDescent="0.25">
      <c r="B76" s="26"/>
      <c r="C76" s="26"/>
      <c r="D76" s="26"/>
      <c r="E76" s="26"/>
      <c r="F76" s="26"/>
    </row>
  </sheetData>
  <mergeCells count="3">
    <mergeCell ref="B3:F3"/>
    <mergeCell ref="B10:F10"/>
    <mergeCell ref="B30:F30"/>
  </mergeCells>
  <hyperlinks>
    <hyperlink ref="B1" location="INDEX!A1" display="Index" xr:uid="{00000000-0004-0000-0900-000000000000}"/>
  </hyperlinks>
  <pageMargins left="0.7" right="0.7" top="0.75" bottom="0.75" header="0.3" footer="0.3"/>
  <pageSetup paperSize="9" orientation="portrait" horizontalDpi="200"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B1:J76"/>
  <sheetViews>
    <sheetView workbookViewId="0">
      <selection activeCell="D21" sqref="D21"/>
    </sheetView>
  </sheetViews>
  <sheetFormatPr defaultColWidth="9.140625" defaultRowHeight="15.75" x14ac:dyDescent="0.25"/>
  <cols>
    <col min="1" max="1" width="4.5703125" style="19" customWidth="1"/>
    <col min="2" max="2" width="32.5703125" style="19" customWidth="1"/>
    <col min="3" max="3" width="31.28515625" style="19" customWidth="1"/>
    <col min="4" max="4" width="26" style="19" bestFit="1" customWidth="1"/>
    <col min="5" max="5" width="21.140625" style="19" bestFit="1" customWidth="1"/>
    <col min="6" max="6" width="20.5703125" style="19" bestFit="1" customWidth="1"/>
    <col min="7" max="7" width="14.140625" style="19" bestFit="1" customWidth="1"/>
    <col min="8" max="8" width="15.5703125" style="19" bestFit="1" customWidth="1"/>
    <col min="9" max="9" width="18.7109375" style="19" customWidth="1"/>
    <col min="10" max="10" width="14.28515625" style="19" bestFit="1" customWidth="1"/>
    <col min="11" max="16384" width="9.140625" style="19"/>
  </cols>
  <sheetData>
    <row r="1" spans="2:9" x14ac:dyDescent="0.25">
      <c r="B1" s="18" t="s">
        <v>78</v>
      </c>
    </row>
    <row r="3" spans="2:9" ht="18.75" x14ac:dyDescent="0.3">
      <c r="B3" s="151" t="s">
        <v>86</v>
      </c>
      <c r="C3" s="151"/>
      <c r="D3" s="151"/>
      <c r="E3" s="151"/>
      <c r="F3" s="151"/>
      <c r="G3" s="20"/>
      <c r="H3" s="20"/>
      <c r="I3" s="20"/>
    </row>
    <row r="4" spans="2:9" x14ac:dyDescent="0.25">
      <c r="B4" s="21"/>
      <c r="C4" s="22"/>
      <c r="D4" s="22"/>
      <c r="E4" s="22"/>
      <c r="F4" s="22"/>
    </row>
    <row r="5" spans="2:9" x14ac:dyDescent="0.25">
      <c r="B5" s="21" t="s">
        <v>87</v>
      </c>
      <c r="C5" s="22"/>
      <c r="D5" s="22"/>
      <c r="E5" s="22"/>
      <c r="F5" s="22"/>
    </row>
    <row r="6" spans="2:9" x14ac:dyDescent="0.25">
      <c r="B6" s="21"/>
      <c r="C6" s="22"/>
      <c r="D6" s="22"/>
      <c r="E6" s="22"/>
      <c r="F6" s="22"/>
    </row>
    <row r="7" spans="2:9" x14ac:dyDescent="0.25">
      <c r="B7" s="19" t="s">
        <v>132</v>
      </c>
    </row>
    <row r="8" spans="2:9" x14ac:dyDescent="0.25">
      <c r="B8" s="19" t="s">
        <v>49</v>
      </c>
    </row>
    <row r="10" spans="2:9" x14ac:dyDescent="0.25">
      <c r="B10" s="145" t="s">
        <v>0</v>
      </c>
      <c r="C10" s="146"/>
      <c r="D10" s="146"/>
      <c r="E10" s="146"/>
      <c r="F10" s="147"/>
      <c r="H10" s="22" t="s">
        <v>133</v>
      </c>
    </row>
    <row r="11" spans="2:9" s="26" customFormat="1" x14ac:dyDescent="0.25">
      <c r="B11" s="23" t="s">
        <v>1</v>
      </c>
      <c r="C11" s="24" t="s">
        <v>80</v>
      </c>
      <c r="D11" s="24" t="s">
        <v>3</v>
      </c>
      <c r="E11" s="24" t="s">
        <v>4</v>
      </c>
      <c r="F11" s="25" t="s">
        <v>5</v>
      </c>
      <c r="H11" s="19"/>
    </row>
    <row r="12" spans="2:9" s="26" customFormat="1" x14ac:dyDescent="0.25">
      <c r="B12" s="27" t="s">
        <v>7</v>
      </c>
      <c r="C12" s="28" t="s">
        <v>83</v>
      </c>
      <c r="D12" s="28" t="s">
        <v>83</v>
      </c>
      <c r="E12" s="28" t="s">
        <v>83</v>
      </c>
      <c r="F12" s="28" t="s">
        <v>83</v>
      </c>
      <c r="H12" s="19" t="s">
        <v>130</v>
      </c>
    </row>
    <row r="13" spans="2:9" x14ac:dyDescent="0.25">
      <c r="B13" s="29" t="s">
        <v>45</v>
      </c>
      <c r="C13" s="30"/>
      <c r="D13" s="28"/>
      <c r="E13" s="30"/>
      <c r="F13" s="30">
        <f t="shared" ref="F13:F18" si="0">SUM(C13:E13)</f>
        <v>0</v>
      </c>
    </row>
    <row r="14" spans="2:9" x14ac:dyDescent="0.25">
      <c r="B14" s="29" t="s">
        <v>21</v>
      </c>
      <c r="C14" s="30">
        <v>323961</v>
      </c>
      <c r="D14" s="28">
        <v>3161</v>
      </c>
      <c r="E14" s="30">
        <v>555558</v>
      </c>
      <c r="F14" s="30">
        <f t="shared" si="0"/>
        <v>882680</v>
      </c>
      <c r="H14" s="19" t="s">
        <v>134</v>
      </c>
    </row>
    <row r="15" spans="2:9" x14ac:dyDescent="0.25">
      <c r="B15" s="29" t="s">
        <v>56</v>
      </c>
      <c r="C15" s="30"/>
      <c r="D15" s="28"/>
      <c r="E15" s="30"/>
      <c r="F15" s="30">
        <f t="shared" si="0"/>
        <v>0</v>
      </c>
    </row>
    <row r="16" spans="2:9" x14ac:dyDescent="0.25">
      <c r="B16" s="29" t="s">
        <v>41</v>
      </c>
      <c r="C16" s="28"/>
      <c r="D16" s="28"/>
      <c r="E16" s="28"/>
      <c r="F16" s="30">
        <f t="shared" si="0"/>
        <v>0</v>
      </c>
    </row>
    <row r="17" spans="2:7" ht="19.5" customHeight="1" x14ac:dyDescent="0.25">
      <c r="B17" s="29" t="s">
        <v>79</v>
      </c>
      <c r="C17" s="30">
        <v>10000</v>
      </c>
      <c r="D17" s="28">
        <v>20000</v>
      </c>
      <c r="E17" s="30">
        <v>40000</v>
      </c>
      <c r="F17" s="30">
        <f t="shared" si="0"/>
        <v>70000</v>
      </c>
    </row>
    <row r="18" spans="2:7" x14ac:dyDescent="0.25">
      <c r="B18" s="29" t="s">
        <v>12</v>
      </c>
      <c r="C18" s="30"/>
      <c r="D18" s="28"/>
      <c r="E18" s="28"/>
      <c r="F18" s="30">
        <f t="shared" si="0"/>
        <v>0</v>
      </c>
    </row>
    <row r="19" spans="2:7" x14ac:dyDescent="0.25">
      <c r="B19" s="29" t="s">
        <v>46</v>
      </c>
      <c r="C19" s="28"/>
      <c r="D19" s="28"/>
      <c r="E19" s="28"/>
      <c r="F19" s="28" t="s">
        <v>83</v>
      </c>
    </row>
    <row r="20" spans="2:7" ht="15.75" customHeight="1" x14ac:dyDescent="0.25">
      <c r="B20" s="29" t="s">
        <v>6</v>
      </c>
      <c r="C20" s="30">
        <v>149237</v>
      </c>
      <c r="D20" s="28"/>
      <c r="E20" s="30">
        <v>3000</v>
      </c>
      <c r="F20" s="30">
        <f t="shared" ref="F20:F26" si="1">SUM(C20:E20)</f>
        <v>152237</v>
      </c>
    </row>
    <row r="21" spans="2:7" x14ac:dyDescent="0.25">
      <c r="B21" s="29" t="s">
        <v>14</v>
      </c>
      <c r="C21" s="30">
        <v>28383</v>
      </c>
      <c r="D21" s="30">
        <v>3550</v>
      </c>
      <c r="E21" s="30">
        <v>11200</v>
      </c>
      <c r="F21" s="30">
        <f t="shared" si="1"/>
        <v>43133</v>
      </c>
    </row>
    <row r="22" spans="2:7" x14ac:dyDescent="0.25">
      <c r="B22" s="29" t="s">
        <v>15</v>
      </c>
      <c r="C22" s="30">
        <v>358063</v>
      </c>
      <c r="D22" s="28">
        <v>1082</v>
      </c>
      <c r="E22" s="30">
        <v>50678</v>
      </c>
      <c r="F22" s="30">
        <f t="shared" si="1"/>
        <v>409823</v>
      </c>
    </row>
    <row r="23" spans="2:7" x14ac:dyDescent="0.25">
      <c r="B23" s="29" t="s">
        <v>42</v>
      </c>
      <c r="C23" s="30">
        <v>5842549</v>
      </c>
      <c r="D23" s="30">
        <v>324315</v>
      </c>
      <c r="E23" s="30">
        <v>2621191</v>
      </c>
      <c r="F23" s="30">
        <f t="shared" si="1"/>
        <v>8788055</v>
      </c>
    </row>
    <row r="24" spans="2:7" x14ac:dyDescent="0.25">
      <c r="B24" s="29" t="s">
        <v>11</v>
      </c>
      <c r="C24" s="30">
        <v>59050</v>
      </c>
      <c r="D24" s="30">
        <v>4000</v>
      </c>
      <c r="E24" s="30">
        <v>11322</v>
      </c>
      <c r="F24" s="30">
        <f t="shared" si="1"/>
        <v>74372</v>
      </c>
    </row>
    <row r="25" spans="2:7" x14ac:dyDescent="0.25">
      <c r="B25" s="29" t="s">
        <v>8</v>
      </c>
      <c r="C25" s="30">
        <v>820000</v>
      </c>
      <c r="D25" s="30">
        <v>16000</v>
      </c>
      <c r="E25" s="30">
        <v>140600</v>
      </c>
      <c r="F25" s="30">
        <f t="shared" si="1"/>
        <v>976600</v>
      </c>
    </row>
    <row r="26" spans="2:7" x14ac:dyDescent="0.25">
      <c r="B26" s="29" t="s">
        <v>13</v>
      </c>
      <c r="C26" s="30">
        <v>2058279</v>
      </c>
      <c r="D26" s="30">
        <v>106889</v>
      </c>
      <c r="E26" s="30">
        <v>218744</v>
      </c>
      <c r="F26" s="30">
        <f t="shared" si="1"/>
        <v>2383912</v>
      </c>
    </row>
    <row r="27" spans="2:7" x14ac:dyDescent="0.25">
      <c r="B27" s="31" t="s">
        <v>16</v>
      </c>
      <c r="C27" s="32">
        <f>SUM(C12:C26)</f>
        <v>9649522</v>
      </c>
      <c r="D27" s="32">
        <f>SUM(D12:D26)</f>
        <v>478997</v>
      </c>
      <c r="E27" s="32">
        <f>SUM(E12:E26)</f>
        <v>3652293</v>
      </c>
      <c r="F27" s="32">
        <f>SUM(F12:F26)</f>
        <v>13780812</v>
      </c>
      <c r="G27" s="33"/>
    </row>
    <row r="30" spans="2:7" x14ac:dyDescent="0.25">
      <c r="B30" s="148" t="s">
        <v>17</v>
      </c>
      <c r="C30" s="149"/>
      <c r="D30" s="149"/>
      <c r="E30" s="149"/>
      <c r="F30" s="150"/>
    </row>
    <row r="31" spans="2:7" x14ac:dyDescent="0.25">
      <c r="B31" s="35" t="s">
        <v>1</v>
      </c>
      <c r="C31" s="36" t="s">
        <v>18</v>
      </c>
      <c r="D31" s="36" t="s">
        <v>3</v>
      </c>
      <c r="E31" s="36" t="s">
        <v>19</v>
      </c>
      <c r="F31" s="37" t="s">
        <v>5</v>
      </c>
    </row>
    <row r="32" spans="2:7" x14ac:dyDescent="0.25">
      <c r="B32" s="27" t="s">
        <v>7</v>
      </c>
      <c r="C32" s="28" t="s">
        <v>83</v>
      </c>
      <c r="D32" s="28" t="s">
        <v>83</v>
      </c>
      <c r="E32" s="28" t="s">
        <v>83</v>
      </c>
      <c r="F32" s="28" t="s">
        <v>83</v>
      </c>
    </row>
    <row r="33" spans="2:10" x14ac:dyDescent="0.25">
      <c r="B33" s="29" t="s">
        <v>45</v>
      </c>
      <c r="C33" s="38">
        <v>628268</v>
      </c>
      <c r="D33" s="38">
        <v>268479</v>
      </c>
      <c r="E33" s="38">
        <v>6774</v>
      </c>
      <c r="F33" s="39">
        <f t="shared" ref="F33:F46" si="2">SUM(C33:E33)</f>
        <v>903521</v>
      </c>
      <c r="G33" s="59"/>
    </row>
    <row r="34" spans="2:10" x14ac:dyDescent="0.25">
      <c r="B34" s="29" t="s">
        <v>21</v>
      </c>
      <c r="C34" s="38"/>
      <c r="D34" s="28">
        <v>2000</v>
      </c>
      <c r="E34" s="38">
        <v>5500</v>
      </c>
      <c r="F34" s="39">
        <f t="shared" si="2"/>
        <v>7500</v>
      </c>
      <c r="G34" s="59"/>
      <c r="I34" s="40"/>
    </row>
    <row r="35" spans="2:10" x14ac:dyDescent="0.25">
      <c r="B35" s="29" t="s">
        <v>20</v>
      </c>
      <c r="C35" s="28"/>
      <c r="D35" s="28"/>
      <c r="E35" s="28"/>
      <c r="F35" s="28" t="s">
        <v>83</v>
      </c>
      <c r="G35" s="59"/>
    </row>
    <row r="36" spans="2:10" x14ac:dyDescent="0.25">
      <c r="B36" s="29" t="s">
        <v>41</v>
      </c>
      <c r="C36" s="38"/>
      <c r="D36" s="28"/>
      <c r="E36" s="38"/>
      <c r="F36" s="39">
        <f t="shared" si="2"/>
        <v>0</v>
      </c>
      <c r="G36" s="59"/>
      <c r="H36" s="41"/>
      <c r="I36" s="41"/>
      <c r="J36" s="41"/>
    </row>
    <row r="37" spans="2:10" x14ac:dyDescent="0.25">
      <c r="B37" s="29" t="s">
        <v>79</v>
      </c>
      <c r="C37" s="39"/>
      <c r="D37" s="39"/>
      <c r="E37" s="39"/>
      <c r="F37" s="39">
        <f t="shared" si="2"/>
        <v>0</v>
      </c>
      <c r="G37" s="59"/>
      <c r="H37" s="41"/>
      <c r="I37" s="41"/>
      <c r="J37" s="41"/>
    </row>
    <row r="38" spans="2:10" ht="21" customHeight="1" x14ac:dyDescent="0.25">
      <c r="B38" s="29" t="s">
        <v>12</v>
      </c>
      <c r="C38" s="39"/>
      <c r="D38" s="39"/>
      <c r="E38" s="39"/>
      <c r="F38" s="39">
        <f>SUM(C38:E38)</f>
        <v>0</v>
      </c>
      <c r="G38" s="59"/>
      <c r="H38" s="41"/>
      <c r="I38" s="41"/>
      <c r="J38" s="41"/>
    </row>
    <row r="39" spans="2:10" x14ac:dyDescent="0.25">
      <c r="B39" s="29" t="s">
        <v>46</v>
      </c>
      <c r="C39" s="28"/>
      <c r="D39" s="38"/>
      <c r="E39" s="38">
        <v>2975</v>
      </c>
      <c r="F39" s="39">
        <f t="shared" si="2"/>
        <v>2975</v>
      </c>
      <c r="G39" s="59"/>
      <c r="H39" s="41"/>
      <c r="I39" s="41"/>
      <c r="J39" s="41"/>
    </row>
    <row r="40" spans="2:10" x14ac:dyDescent="0.25">
      <c r="B40" s="29" t="s">
        <v>6</v>
      </c>
      <c r="C40" s="39">
        <v>14495</v>
      </c>
      <c r="D40" s="39">
        <v>20546</v>
      </c>
      <c r="E40" s="39">
        <v>2325</v>
      </c>
      <c r="F40" s="39">
        <f t="shared" si="2"/>
        <v>37366</v>
      </c>
      <c r="G40" s="59"/>
      <c r="H40" s="41"/>
      <c r="I40" s="41"/>
      <c r="J40" s="41"/>
    </row>
    <row r="41" spans="2:10" x14ac:dyDescent="0.25">
      <c r="B41" s="29" t="s">
        <v>14</v>
      </c>
      <c r="C41" s="39">
        <v>785656</v>
      </c>
      <c r="D41" s="39">
        <v>186415</v>
      </c>
      <c r="E41" s="39">
        <v>536249</v>
      </c>
      <c r="F41" s="39">
        <f t="shared" si="2"/>
        <v>1508320</v>
      </c>
      <c r="G41" s="59"/>
      <c r="H41" s="41"/>
      <c r="I41" s="41"/>
      <c r="J41" s="41"/>
    </row>
    <row r="42" spans="2:10" ht="16.5" customHeight="1" x14ac:dyDescent="0.25">
      <c r="B42" s="29" t="s">
        <v>15</v>
      </c>
      <c r="C42" s="39">
        <v>2401474</v>
      </c>
      <c r="D42" s="39">
        <v>239243</v>
      </c>
      <c r="E42" s="39">
        <v>958063</v>
      </c>
      <c r="F42" s="39">
        <f t="shared" si="2"/>
        <v>3598780</v>
      </c>
      <c r="G42" s="59"/>
      <c r="H42" s="60"/>
      <c r="I42" s="60"/>
      <c r="J42" s="41"/>
    </row>
    <row r="43" spans="2:10" ht="17.25" customHeight="1" x14ac:dyDescent="0.25">
      <c r="B43" s="29" t="s">
        <v>42</v>
      </c>
      <c r="C43" s="38">
        <v>256721</v>
      </c>
      <c r="D43" s="38">
        <v>1189</v>
      </c>
      <c r="E43" s="38">
        <v>404662</v>
      </c>
      <c r="F43" s="39">
        <f t="shared" si="2"/>
        <v>662572</v>
      </c>
      <c r="G43" s="59"/>
      <c r="H43" s="60"/>
      <c r="I43" s="60"/>
      <c r="J43" s="41"/>
    </row>
    <row r="44" spans="2:10" ht="17.25" customHeight="1" x14ac:dyDescent="0.25">
      <c r="B44" s="29" t="s">
        <v>11</v>
      </c>
      <c r="C44" s="38">
        <v>249931</v>
      </c>
      <c r="D44" s="38">
        <v>153243</v>
      </c>
      <c r="E44" s="38">
        <v>117323</v>
      </c>
      <c r="F44" s="39">
        <f t="shared" si="2"/>
        <v>520497</v>
      </c>
      <c r="G44" s="59"/>
      <c r="H44" s="60"/>
      <c r="I44" s="60"/>
      <c r="J44" s="41"/>
    </row>
    <row r="45" spans="2:10" x14ac:dyDescent="0.25">
      <c r="B45" s="29" t="s">
        <v>8</v>
      </c>
      <c r="C45" s="38">
        <v>5107275</v>
      </c>
      <c r="D45" s="38">
        <v>221334</v>
      </c>
      <c r="E45" s="38">
        <v>572659</v>
      </c>
      <c r="F45" s="39">
        <f t="shared" si="2"/>
        <v>5901268</v>
      </c>
      <c r="G45" s="59"/>
      <c r="H45" s="41"/>
      <c r="I45" s="41"/>
      <c r="J45" s="41"/>
    </row>
    <row r="46" spans="2:10" ht="15" customHeight="1" x14ac:dyDescent="0.25">
      <c r="B46" s="29" t="s">
        <v>44</v>
      </c>
      <c r="C46" s="38">
        <v>6831132</v>
      </c>
      <c r="D46" s="38">
        <v>229047</v>
      </c>
      <c r="E46" s="38">
        <v>3273166</v>
      </c>
      <c r="F46" s="39">
        <f t="shared" si="2"/>
        <v>10333345</v>
      </c>
      <c r="G46" s="59"/>
    </row>
    <row r="47" spans="2:10" x14ac:dyDescent="0.25">
      <c r="B47" s="42" t="s">
        <v>16</v>
      </c>
      <c r="C47" s="43">
        <f>SUM(C32:C46)</f>
        <v>16274952</v>
      </c>
      <c r="D47" s="43">
        <f>SUM(D32:D46)</f>
        <v>1321496</v>
      </c>
      <c r="E47" s="43">
        <f>SUM(E32:E46)</f>
        <v>5879696</v>
      </c>
      <c r="F47" s="43">
        <f>SUM(F32:F46)</f>
        <v>23476144</v>
      </c>
    </row>
    <row r="48" spans="2:10" x14ac:dyDescent="0.25">
      <c r="B48" s="44"/>
      <c r="C48" s="45"/>
      <c r="D48" s="45"/>
      <c r="E48" s="45"/>
      <c r="F48" s="45"/>
    </row>
    <row r="49" spans="2:7" x14ac:dyDescent="0.25">
      <c r="B49" s="34" t="s">
        <v>81</v>
      </c>
      <c r="C49" s="46"/>
      <c r="D49" s="46"/>
      <c r="E49" s="46"/>
      <c r="F49" s="46"/>
      <c r="G49" s="46"/>
    </row>
    <row r="50" spans="2:7" x14ac:dyDescent="0.25">
      <c r="B50" s="34"/>
      <c r="C50" s="46"/>
      <c r="D50" s="46"/>
      <c r="E50" s="46"/>
      <c r="F50" s="46"/>
      <c r="G50" s="46"/>
    </row>
    <row r="56" spans="2:7" x14ac:dyDescent="0.25">
      <c r="B56" s="26"/>
      <c r="C56" s="26"/>
      <c r="D56" s="26"/>
      <c r="E56" s="26"/>
      <c r="F56" s="26"/>
    </row>
    <row r="57" spans="2:7" x14ac:dyDescent="0.25">
      <c r="B57" s="61"/>
      <c r="C57" s="62"/>
      <c r="D57" s="62"/>
      <c r="E57" s="62"/>
      <c r="F57" s="62"/>
    </row>
    <row r="58" spans="2:7" x14ac:dyDescent="0.25">
      <c r="B58" s="47"/>
      <c r="C58" s="48"/>
      <c r="D58" s="48"/>
      <c r="E58" s="48"/>
      <c r="F58" s="48"/>
    </row>
    <row r="59" spans="2:7" x14ac:dyDescent="0.25">
      <c r="B59" s="47"/>
      <c r="C59" s="63"/>
      <c r="D59" s="63"/>
      <c r="E59" s="63"/>
      <c r="F59" s="48"/>
    </row>
    <row r="60" spans="2:7" x14ac:dyDescent="0.25">
      <c r="B60" s="47"/>
      <c r="C60" s="48"/>
      <c r="D60" s="48"/>
      <c r="E60" s="48"/>
      <c r="F60" s="48"/>
    </row>
    <row r="61" spans="2:7" x14ac:dyDescent="0.25">
      <c r="B61" s="47"/>
      <c r="C61" s="48"/>
      <c r="D61" s="48"/>
      <c r="E61" s="48"/>
      <c r="F61" s="48"/>
    </row>
    <row r="62" spans="2:7" x14ac:dyDescent="0.25">
      <c r="B62" s="47"/>
      <c r="C62" s="63"/>
      <c r="D62" s="63"/>
      <c r="E62" s="63"/>
      <c r="F62" s="48"/>
    </row>
    <row r="63" spans="2:7" x14ac:dyDescent="0.25">
      <c r="B63" s="47"/>
      <c r="C63" s="48"/>
      <c r="D63" s="48"/>
      <c r="E63" s="48"/>
      <c r="F63" s="48"/>
    </row>
    <row r="64" spans="2:7" x14ac:dyDescent="0.25">
      <c r="B64" s="47"/>
      <c r="C64" s="48"/>
      <c r="D64" s="48"/>
      <c r="E64" s="64"/>
      <c r="F64" s="48"/>
    </row>
    <row r="65" spans="2:6" x14ac:dyDescent="0.25">
      <c r="B65" s="47"/>
      <c r="C65" s="48"/>
      <c r="D65" s="48"/>
      <c r="E65" s="64"/>
      <c r="F65" s="48"/>
    </row>
    <row r="66" spans="2:6" x14ac:dyDescent="0.25">
      <c r="B66" s="47"/>
      <c r="C66" s="48"/>
      <c r="D66" s="48"/>
      <c r="E66" s="48"/>
      <c r="F66" s="48"/>
    </row>
    <row r="67" spans="2:6" x14ac:dyDescent="0.25">
      <c r="B67" s="47"/>
      <c r="C67" s="48"/>
      <c r="D67" s="48"/>
      <c r="E67" s="48"/>
      <c r="F67" s="48"/>
    </row>
    <row r="68" spans="2:6" x14ac:dyDescent="0.25">
      <c r="B68" s="47"/>
      <c r="C68" s="48"/>
      <c r="D68" s="48"/>
      <c r="E68" s="48"/>
      <c r="F68" s="48"/>
    </row>
    <row r="69" spans="2:6" x14ac:dyDescent="0.25">
      <c r="B69" s="47"/>
      <c r="C69" s="48"/>
      <c r="D69" s="48"/>
      <c r="E69" s="48"/>
      <c r="F69" s="48"/>
    </row>
    <row r="70" spans="2:6" x14ac:dyDescent="0.25">
      <c r="B70" s="47"/>
      <c r="C70" s="63"/>
      <c r="D70" s="63"/>
      <c r="E70" s="63"/>
      <c r="F70" s="48"/>
    </row>
    <row r="71" spans="2:6" x14ac:dyDescent="0.25">
      <c r="B71" s="47"/>
      <c r="C71" s="48"/>
      <c r="D71" s="48"/>
      <c r="E71" s="48"/>
      <c r="F71" s="48"/>
    </row>
    <row r="72" spans="2:6" x14ac:dyDescent="0.25">
      <c r="B72" s="47"/>
      <c r="C72" s="48"/>
      <c r="D72" s="48"/>
      <c r="E72" s="48"/>
      <c r="F72" s="48"/>
    </row>
    <row r="73" spans="2:6" x14ac:dyDescent="0.25">
      <c r="B73" s="44"/>
      <c r="C73" s="49"/>
      <c r="D73" s="49"/>
      <c r="E73" s="49"/>
      <c r="F73" s="49"/>
    </row>
    <row r="74" spans="2:6" x14ac:dyDescent="0.25">
      <c r="B74" s="26"/>
      <c r="C74" s="26"/>
      <c r="D74" s="26"/>
      <c r="E74" s="26"/>
      <c r="F74" s="26"/>
    </row>
    <row r="75" spans="2:6" x14ac:dyDescent="0.25">
      <c r="B75" s="26"/>
      <c r="C75" s="26"/>
      <c r="D75" s="26"/>
      <c r="E75" s="26"/>
      <c r="F75" s="26"/>
    </row>
    <row r="76" spans="2:6" x14ac:dyDescent="0.25">
      <c r="B76" s="26"/>
      <c r="C76" s="26"/>
      <c r="D76" s="26"/>
      <c r="E76" s="26"/>
      <c r="F76" s="26"/>
    </row>
  </sheetData>
  <mergeCells count="3">
    <mergeCell ref="B3:F3"/>
    <mergeCell ref="B10:F10"/>
    <mergeCell ref="B30:F30"/>
  </mergeCells>
  <hyperlinks>
    <hyperlink ref="B1" location="INDEX!A1" display="Index" xr:uid="{00000000-0004-0000-0A00-000000000000}"/>
  </hyperlinks>
  <pageMargins left="0.7" right="0.7" top="0.75" bottom="0.75" header="0.3" footer="0.3"/>
  <pageSetup paperSize="9" orientation="portrait" horizontalDpi="200"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B1:J76"/>
  <sheetViews>
    <sheetView workbookViewId="0">
      <selection activeCell="I27" sqref="I27"/>
    </sheetView>
  </sheetViews>
  <sheetFormatPr defaultColWidth="9.140625" defaultRowHeight="15.75" x14ac:dyDescent="0.25"/>
  <cols>
    <col min="1" max="1" width="4.5703125" style="19" customWidth="1"/>
    <col min="2" max="2" width="32.5703125" style="19" customWidth="1"/>
    <col min="3" max="3" width="31.28515625" style="19" customWidth="1"/>
    <col min="4" max="4" width="26" style="19" bestFit="1" customWidth="1"/>
    <col min="5" max="5" width="21.140625" style="19" bestFit="1" customWidth="1"/>
    <col min="6" max="6" width="20.5703125" style="19" bestFit="1" customWidth="1"/>
    <col min="7" max="7" width="14.140625" style="19" bestFit="1" customWidth="1"/>
    <col min="8" max="8" width="15.5703125" style="19" bestFit="1" customWidth="1"/>
    <col min="9" max="9" width="18.7109375" style="19" customWidth="1"/>
    <col min="10" max="10" width="14.28515625" style="19" bestFit="1" customWidth="1"/>
    <col min="11" max="16384" width="9.140625" style="19"/>
  </cols>
  <sheetData>
    <row r="1" spans="2:9" x14ac:dyDescent="0.25">
      <c r="B1" s="18" t="s">
        <v>78</v>
      </c>
    </row>
    <row r="3" spans="2:9" ht="18.75" x14ac:dyDescent="0.3">
      <c r="B3" s="151" t="s">
        <v>55</v>
      </c>
      <c r="C3" s="151"/>
      <c r="D3" s="151"/>
      <c r="E3" s="151"/>
      <c r="F3" s="151"/>
      <c r="G3" s="20"/>
      <c r="H3" s="20"/>
      <c r="I3" s="20"/>
    </row>
    <row r="4" spans="2:9" x14ac:dyDescent="0.25">
      <c r="B4" s="21"/>
      <c r="C4" s="22"/>
      <c r="D4" s="22"/>
      <c r="E4" s="22"/>
      <c r="F4" s="22"/>
    </row>
    <row r="5" spans="2:9" x14ac:dyDescent="0.25">
      <c r="B5" s="21" t="s">
        <v>85</v>
      </c>
      <c r="C5" s="22"/>
      <c r="D5" s="22"/>
      <c r="E5" s="22"/>
      <c r="F5" s="22"/>
    </row>
    <row r="6" spans="2:9" x14ac:dyDescent="0.25">
      <c r="B6" s="21"/>
      <c r="C6" s="22"/>
      <c r="D6" s="22"/>
      <c r="E6" s="22"/>
      <c r="F6" s="22"/>
    </row>
    <row r="7" spans="2:9" x14ac:dyDescent="0.25">
      <c r="B7" s="19" t="s">
        <v>132</v>
      </c>
    </row>
    <row r="8" spans="2:9" x14ac:dyDescent="0.25">
      <c r="B8" s="19" t="s">
        <v>49</v>
      </c>
    </row>
    <row r="10" spans="2:9" x14ac:dyDescent="0.25">
      <c r="B10" s="145" t="s">
        <v>0</v>
      </c>
      <c r="C10" s="146"/>
      <c r="D10" s="146"/>
      <c r="E10" s="146"/>
      <c r="F10" s="147"/>
      <c r="H10" s="22" t="s">
        <v>133</v>
      </c>
    </row>
    <row r="11" spans="2:9" s="26" customFormat="1" x14ac:dyDescent="0.25">
      <c r="B11" s="23" t="s">
        <v>1</v>
      </c>
      <c r="C11" s="24" t="s">
        <v>80</v>
      </c>
      <c r="D11" s="24" t="s">
        <v>3</v>
      </c>
      <c r="E11" s="24" t="s">
        <v>4</v>
      </c>
      <c r="F11" s="25" t="s">
        <v>5</v>
      </c>
      <c r="H11" s="19"/>
    </row>
    <row r="12" spans="2:9" s="26" customFormat="1" x14ac:dyDescent="0.25">
      <c r="B12" s="27" t="s">
        <v>7</v>
      </c>
      <c r="C12" s="28" t="s">
        <v>83</v>
      </c>
      <c r="D12" s="28" t="s">
        <v>83</v>
      </c>
      <c r="E12" s="28" t="s">
        <v>83</v>
      </c>
      <c r="F12" s="28" t="s">
        <v>83</v>
      </c>
      <c r="H12" s="19" t="s">
        <v>130</v>
      </c>
    </row>
    <row r="13" spans="2:9" x14ac:dyDescent="0.25">
      <c r="B13" s="29" t="s">
        <v>45</v>
      </c>
      <c r="C13" s="30">
        <v>90708</v>
      </c>
      <c r="D13" s="28" t="s">
        <v>83</v>
      </c>
      <c r="E13" s="30">
        <v>139693</v>
      </c>
      <c r="F13" s="30">
        <f t="shared" ref="F13:F18" si="0">SUM(C13:E13)</f>
        <v>230401</v>
      </c>
    </row>
    <row r="14" spans="2:9" x14ac:dyDescent="0.25">
      <c r="B14" s="29" t="s">
        <v>21</v>
      </c>
      <c r="C14" s="30">
        <v>0</v>
      </c>
      <c r="D14" s="28" t="s">
        <v>83</v>
      </c>
      <c r="E14" s="30">
        <v>10000</v>
      </c>
      <c r="F14" s="30">
        <f t="shared" si="0"/>
        <v>10000</v>
      </c>
      <c r="H14" s="19" t="s">
        <v>134</v>
      </c>
    </row>
    <row r="15" spans="2:9" x14ac:dyDescent="0.25">
      <c r="B15" s="29" t="s">
        <v>56</v>
      </c>
      <c r="C15" s="30">
        <v>40741</v>
      </c>
      <c r="D15" s="28" t="s">
        <v>83</v>
      </c>
      <c r="E15" s="30">
        <v>60038</v>
      </c>
      <c r="F15" s="30">
        <f t="shared" si="0"/>
        <v>100779</v>
      </c>
    </row>
    <row r="16" spans="2:9" x14ac:dyDescent="0.25">
      <c r="B16" s="29" t="s">
        <v>41</v>
      </c>
      <c r="C16" s="28" t="s">
        <v>83</v>
      </c>
      <c r="D16" s="28" t="s">
        <v>83</v>
      </c>
      <c r="E16" s="28" t="s">
        <v>83</v>
      </c>
      <c r="F16" s="30">
        <f t="shared" si="0"/>
        <v>0</v>
      </c>
    </row>
    <row r="17" spans="2:7" ht="19.5" customHeight="1" x14ac:dyDescent="0.25">
      <c r="B17" s="29" t="s">
        <v>79</v>
      </c>
      <c r="C17" s="30">
        <v>11400</v>
      </c>
      <c r="D17" s="28" t="s">
        <v>83</v>
      </c>
      <c r="E17" s="30">
        <v>5000</v>
      </c>
      <c r="F17" s="30">
        <f t="shared" si="0"/>
        <v>16400</v>
      </c>
    </row>
    <row r="18" spans="2:7" x14ac:dyDescent="0.25">
      <c r="B18" s="29" t="s">
        <v>12</v>
      </c>
      <c r="C18" s="30">
        <v>22874</v>
      </c>
      <c r="D18" s="28" t="s">
        <v>83</v>
      </c>
      <c r="E18" s="28" t="s">
        <v>83</v>
      </c>
      <c r="F18" s="30">
        <f t="shared" si="0"/>
        <v>22874</v>
      </c>
    </row>
    <row r="19" spans="2:7" x14ac:dyDescent="0.25">
      <c r="B19" s="29" t="s">
        <v>46</v>
      </c>
      <c r="C19" s="28" t="s">
        <v>83</v>
      </c>
      <c r="D19" s="28" t="s">
        <v>83</v>
      </c>
      <c r="E19" s="28" t="s">
        <v>83</v>
      </c>
      <c r="F19" s="28" t="s">
        <v>83</v>
      </c>
    </row>
    <row r="20" spans="2:7" ht="15.75" customHeight="1" x14ac:dyDescent="0.25">
      <c r="B20" s="29" t="s">
        <v>6</v>
      </c>
      <c r="C20" s="30">
        <v>98677</v>
      </c>
      <c r="D20" s="28" t="s">
        <v>83</v>
      </c>
      <c r="E20" s="30">
        <v>10000</v>
      </c>
      <c r="F20" s="30">
        <f t="shared" ref="F20:F26" si="1">SUM(C20:E20)</f>
        <v>108677</v>
      </c>
    </row>
    <row r="21" spans="2:7" x14ac:dyDescent="0.25">
      <c r="B21" s="29" t="s">
        <v>14</v>
      </c>
      <c r="C21" s="30">
        <v>254210</v>
      </c>
      <c r="D21" s="30">
        <v>45662</v>
      </c>
      <c r="E21" s="30">
        <v>27825</v>
      </c>
      <c r="F21" s="30">
        <f t="shared" si="1"/>
        <v>327697</v>
      </c>
    </row>
    <row r="22" spans="2:7" x14ac:dyDescent="0.25">
      <c r="B22" s="29" t="s">
        <v>15</v>
      </c>
      <c r="C22" s="30">
        <v>32900</v>
      </c>
      <c r="D22" s="28" t="s">
        <v>83</v>
      </c>
      <c r="E22" s="30">
        <v>25758</v>
      </c>
      <c r="F22" s="30">
        <f t="shared" si="1"/>
        <v>58658</v>
      </c>
    </row>
    <row r="23" spans="2:7" x14ac:dyDescent="0.25">
      <c r="B23" s="29" t="s">
        <v>42</v>
      </c>
      <c r="C23" s="30">
        <v>1416464</v>
      </c>
      <c r="D23" s="30">
        <v>178051</v>
      </c>
      <c r="E23" s="30">
        <v>947246</v>
      </c>
      <c r="F23" s="30">
        <f t="shared" si="1"/>
        <v>2541761</v>
      </c>
    </row>
    <row r="24" spans="2:7" x14ac:dyDescent="0.25">
      <c r="B24" s="29" t="s">
        <v>11</v>
      </c>
      <c r="C24" s="30">
        <v>39024</v>
      </c>
      <c r="D24" s="30">
        <v>8100</v>
      </c>
      <c r="E24" s="30">
        <v>15950</v>
      </c>
      <c r="F24" s="30">
        <f t="shared" si="1"/>
        <v>63074</v>
      </c>
    </row>
    <row r="25" spans="2:7" x14ac:dyDescent="0.25">
      <c r="B25" s="29" t="s">
        <v>8</v>
      </c>
      <c r="C25" s="30">
        <v>379482</v>
      </c>
      <c r="D25" s="30">
        <v>53404</v>
      </c>
      <c r="E25" s="30">
        <v>204886</v>
      </c>
      <c r="F25" s="30">
        <f t="shared" si="1"/>
        <v>637772</v>
      </c>
    </row>
    <row r="26" spans="2:7" x14ac:dyDescent="0.25">
      <c r="B26" s="29" t="s">
        <v>13</v>
      </c>
      <c r="C26" s="30">
        <v>3888642</v>
      </c>
      <c r="D26" s="30">
        <v>303325</v>
      </c>
      <c r="E26" s="30">
        <v>5312702</v>
      </c>
      <c r="F26" s="30">
        <f t="shared" si="1"/>
        <v>9504669</v>
      </c>
    </row>
    <row r="27" spans="2:7" x14ac:dyDescent="0.25">
      <c r="B27" s="31" t="s">
        <v>16</v>
      </c>
      <c r="C27" s="32">
        <f>SUM(C12:C26)</f>
        <v>6275122</v>
      </c>
      <c r="D27" s="32">
        <f>SUM(D12:D26)</f>
        <v>588542</v>
      </c>
      <c r="E27" s="32">
        <f>SUM(E12:E26)</f>
        <v>6759098</v>
      </c>
      <c r="F27" s="32">
        <f>SUM(F12:F26)</f>
        <v>13622762</v>
      </c>
      <c r="G27" s="33"/>
    </row>
    <row r="30" spans="2:7" x14ac:dyDescent="0.25">
      <c r="B30" s="148" t="s">
        <v>17</v>
      </c>
      <c r="C30" s="149"/>
      <c r="D30" s="149"/>
      <c r="E30" s="149"/>
      <c r="F30" s="150"/>
    </row>
    <row r="31" spans="2:7" x14ac:dyDescent="0.25">
      <c r="B31" s="35" t="s">
        <v>1</v>
      </c>
      <c r="C31" s="36" t="s">
        <v>18</v>
      </c>
      <c r="D31" s="36" t="s">
        <v>3</v>
      </c>
      <c r="E31" s="36" t="s">
        <v>19</v>
      </c>
      <c r="F31" s="37" t="s">
        <v>5</v>
      </c>
    </row>
    <row r="32" spans="2:7" x14ac:dyDescent="0.25">
      <c r="B32" s="27" t="s">
        <v>7</v>
      </c>
      <c r="C32" s="28" t="s">
        <v>83</v>
      </c>
      <c r="D32" s="28" t="s">
        <v>83</v>
      </c>
      <c r="E32" s="28" t="s">
        <v>83</v>
      </c>
      <c r="F32" s="28" t="s">
        <v>83</v>
      </c>
    </row>
    <row r="33" spans="2:10" x14ac:dyDescent="0.25">
      <c r="B33" s="29" t="s">
        <v>45</v>
      </c>
      <c r="C33" s="38">
        <v>127353</v>
      </c>
      <c r="D33" s="38">
        <v>338354</v>
      </c>
      <c r="E33" s="38">
        <v>37570</v>
      </c>
      <c r="F33" s="39">
        <f t="shared" ref="F33:F46" si="2">SUM(C33:E33)</f>
        <v>503277</v>
      </c>
      <c r="G33" s="59"/>
    </row>
    <row r="34" spans="2:10" x14ac:dyDescent="0.25">
      <c r="B34" s="29" t="s">
        <v>21</v>
      </c>
      <c r="C34" s="38">
        <v>4000</v>
      </c>
      <c r="D34" s="28" t="s">
        <v>83</v>
      </c>
      <c r="E34" s="38">
        <v>45516</v>
      </c>
      <c r="F34" s="39">
        <f t="shared" si="2"/>
        <v>49516</v>
      </c>
      <c r="G34" s="59"/>
      <c r="I34" s="40"/>
    </row>
    <row r="35" spans="2:10" x14ac:dyDescent="0.25">
      <c r="B35" s="29" t="s">
        <v>20</v>
      </c>
      <c r="C35" s="28" t="s">
        <v>83</v>
      </c>
      <c r="D35" s="28" t="s">
        <v>83</v>
      </c>
      <c r="E35" s="28" t="s">
        <v>83</v>
      </c>
      <c r="F35" s="28" t="s">
        <v>83</v>
      </c>
      <c r="G35" s="59"/>
    </row>
    <row r="36" spans="2:10" x14ac:dyDescent="0.25">
      <c r="B36" s="29" t="s">
        <v>41</v>
      </c>
      <c r="C36" s="38">
        <v>20500</v>
      </c>
      <c r="D36" s="28" t="s">
        <v>83</v>
      </c>
      <c r="E36" s="38">
        <v>1000</v>
      </c>
      <c r="F36" s="39">
        <f t="shared" si="2"/>
        <v>21500</v>
      </c>
      <c r="G36" s="59"/>
      <c r="H36" s="41"/>
      <c r="I36" s="41"/>
      <c r="J36" s="41"/>
    </row>
    <row r="37" spans="2:10" x14ac:dyDescent="0.25">
      <c r="B37" s="29" t="s">
        <v>79</v>
      </c>
      <c r="C37" s="39">
        <v>42500</v>
      </c>
      <c r="D37" s="39">
        <v>10000</v>
      </c>
      <c r="E37" s="39">
        <v>35000</v>
      </c>
      <c r="F37" s="39">
        <f t="shared" si="2"/>
        <v>87500</v>
      </c>
      <c r="G37" s="59"/>
      <c r="H37" s="41"/>
      <c r="I37" s="41"/>
      <c r="J37" s="41"/>
    </row>
    <row r="38" spans="2:10" ht="21" customHeight="1" x14ac:dyDescent="0.25">
      <c r="B38" s="29" t="s">
        <v>12</v>
      </c>
      <c r="C38" s="39">
        <v>15483</v>
      </c>
      <c r="D38" s="39">
        <v>35720</v>
      </c>
      <c r="E38" s="39">
        <v>2102</v>
      </c>
      <c r="F38" s="39">
        <f>SUM(C38:E38)</f>
        <v>53305</v>
      </c>
      <c r="G38" s="59"/>
      <c r="H38" s="41"/>
      <c r="I38" s="41"/>
      <c r="J38" s="41"/>
    </row>
    <row r="39" spans="2:10" x14ac:dyDescent="0.25">
      <c r="B39" s="29" t="s">
        <v>46</v>
      </c>
      <c r="C39" s="28" t="s">
        <v>83</v>
      </c>
      <c r="D39" s="38">
        <v>2432</v>
      </c>
      <c r="E39" s="38">
        <v>10539</v>
      </c>
      <c r="F39" s="39">
        <f t="shared" si="2"/>
        <v>12971</v>
      </c>
      <c r="G39" s="59"/>
      <c r="H39" s="41"/>
      <c r="I39" s="41"/>
      <c r="J39" s="41"/>
    </row>
    <row r="40" spans="2:10" x14ac:dyDescent="0.25">
      <c r="B40" s="29" t="s">
        <v>6</v>
      </c>
      <c r="C40" s="39">
        <v>23445</v>
      </c>
      <c r="D40" s="39">
        <v>33157</v>
      </c>
      <c r="E40" s="39">
        <v>978</v>
      </c>
      <c r="F40" s="39">
        <f t="shared" si="2"/>
        <v>57580</v>
      </c>
      <c r="G40" s="59"/>
      <c r="H40" s="41"/>
      <c r="I40" s="41"/>
      <c r="J40" s="41"/>
    </row>
    <row r="41" spans="2:10" x14ac:dyDescent="0.25">
      <c r="B41" s="29" t="s">
        <v>14</v>
      </c>
      <c r="C41" s="39">
        <v>1446439</v>
      </c>
      <c r="D41" s="39">
        <v>1322506</v>
      </c>
      <c r="E41" s="39">
        <v>265128</v>
      </c>
      <c r="F41" s="39">
        <f t="shared" si="2"/>
        <v>3034073</v>
      </c>
      <c r="G41" s="59"/>
      <c r="H41" s="41"/>
      <c r="I41" s="41"/>
      <c r="J41" s="41"/>
    </row>
    <row r="42" spans="2:10" ht="16.5" customHeight="1" x14ac:dyDescent="0.25">
      <c r="B42" s="29" t="s">
        <v>15</v>
      </c>
      <c r="C42" s="39">
        <v>707428</v>
      </c>
      <c r="D42" s="39">
        <v>59286</v>
      </c>
      <c r="E42" s="39">
        <v>462393</v>
      </c>
      <c r="F42" s="39">
        <f t="shared" si="2"/>
        <v>1229107</v>
      </c>
      <c r="G42" s="59"/>
      <c r="H42" s="60"/>
      <c r="I42" s="60"/>
      <c r="J42" s="41"/>
    </row>
    <row r="43" spans="2:10" ht="17.25" customHeight="1" x14ac:dyDescent="0.25">
      <c r="B43" s="29" t="s">
        <v>42</v>
      </c>
      <c r="C43" s="38">
        <v>305514</v>
      </c>
      <c r="D43" s="38">
        <v>16098</v>
      </c>
      <c r="E43" s="38">
        <v>97398</v>
      </c>
      <c r="F43" s="39">
        <f t="shared" si="2"/>
        <v>419010</v>
      </c>
      <c r="G43" s="59"/>
      <c r="H43" s="60"/>
      <c r="I43" s="60"/>
      <c r="J43" s="41"/>
    </row>
    <row r="44" spans="2:10" ht="17.25" customHeight="1" x14ac:dyDescent="0.25">
      <c r="B44" s="29" t="s">
        <v>11</v>
      </c>
      <c r="C44" s="38">
        <v>70412</v>
      </c>
      <c r="D44" s="38">
        <v>8545</v>
      </c>
      <c r="E44" s="38">
        <v>114227</v>
      </c>
      <c r="F44" s="39">
        <f t="shared" si="2"/>
        <v>193184</v>
      </c>
      <c r="G44" s="59"/>
      <c r="H44" s="60"/>
      <c r="I44" s="60"/>
      <c r="J44" s="41"/>
    </row>
    <row r="45" spans="2:10" x14ac:dyDescent="0.25">
      <c r="B45" s="29" t="s">
        <v>8</v>
      </c>
      <c r="C45" s="38">
        <v>2611654</v>
      </c>
      <c r="D45" s="38">
        <v>235256</v>
      </c>
      <c r="E45" s="38">
        <v>346685</v>
      </c>
      <c r="F45" s="39">
        <f t="shared" si="2"/>
        <v>3193595</v>
      </c>
      <c r="G45" s="59"/>
      <c r="H45" s="41"/>
      <c r="I45" s="41"/>
      <c r="J45" s="41"/>
    </row>
    <row r="46" spans="2:10" ht="15" customHeight="1" x14ac:dyDescent="0.25">
      <c r="B46" s="29" t="s">
        <v>44</v>
      </c>
      <c r="C46" s="38">
        <v>3738450</v>
      </c>
      <c r="D46" s="38">
        <v>325554</v>
      </c>
      <c r="E46" s="38">
        <v>937734</v>
      </c>
      <c r="F46" s="39">
        <f t="shared" si="2"/>
        <v>5001738</v>
      </c>
      <c r="G46" s="59"/>
    </row>
    <row r="47" spans="2:10" x14ac:dyDescent="0.25">
      <c r="B47" s="42" t="s">
        <v>16</v>
      </c>
      <c r="C47" s="43">
        <f>SUM(C32:C46)</f>
        <v>9113178</v>
      </c>
      <c r="D47" s="43">
        <f>SUM(D32:D46)</f>
        <v>2386908</v>
      </c>
      <c r="E47" s="43">
        <f>SUM(E32:E46)</f>
        <v>2356270</v>
      </c>
      <c r="F47" s="43">
        <f>SUM(F32:F46)</f>
        <v>13856356</v>
      </c>
    </row>
    <row r="48" spans="2:10" x14ac:dyDescent="0.25">
      <c r="B48" s="44"/>
      <c r="C48" s="45"/>
      <c r="D48" s="45"/>
      <c r="E48" s="45"/>
      <c r="F48" s="45"/>
    </row>
    <row r="49" spans="2:7" x14ac:dyDescent="0.25">
      <c r="B49" s="34" t="s">
        <v>81</v>
      </c>
      <c r="C49" s="46"/>
      <c r="D49" s="46"/>
      <c r="E49" s="46"/>
      <c r="F49" s="46"/>
      <c r="G49" s="46"/>
    </row>
    <row r="50" spans="2:7" x14ac:dyDescent="0.25">
      <c r="B50" s="34"/>
      <c r="C50" s="46"/>
      <c r="D50" s="46"/>
      <c r="E50" s="46"/>
      <c r="F50" s="46"/>
      <c r="G50" s="46"/>
    </row>
    <row r="56" spans="2:7" x14ac:dyDescent="0.25">
      <c r="B56" s="26"/>
      <c r="C56" s="26"/>
      <c r="D56" s="26"/>
      <c r="E56" s="26"/>
      <c r="F56" s="26"/>
    </row>
    <row r="57" spans="2:7" x14ac:dyDescent="0.25">
      <c r="B57" s="61"/>
      <c r="C57" s="62"/>
      <c r="D57" s="62"/>
      <c r="E57" s="62"/>
      <c r="F57" s="62"/>
    </row>
    <row r="58" spans="2:7" x14ac:dyDescent="0.25">
      <c r="B58" s="47"/>
      <c r="C58" s="48"/>
      <c r="D58" s="48"/>
      <c r="E58" s="48"/>
      <c r="F58" s="48"/>
    </row>
    <row r="59" spans="2:7" x14ac:dyDescent="0.25">
      <c r="B59" s="47"/>
      <c r="C59" s="63"/>
      <c r="D59" s="63"/>
      <c r="E59" s="63"/>
      <c r="F59" s="48"/>
    </row>
    <row r="60" spans="2:7" x14ac:dyDescent="0.25">
      <c r="B60" s="47"/>
      <c r="C60" s="48"/>
      <c r="D60" s="48"/>
      <c r="E60" s="48"/>
      <c r="F60" s="48"/>
    </row>
    <row r="61" spans="2:7" x14ac:dyDescent="0.25">
      <c r="B61" s="47"/>
      <c r="C61" s="48"/>
      <c r="D61" s="48"/>
      <c r="E61" s="48"/>
      <c r="F61" s="48"/>
    </row>
    <row r="62" spans="2:7" x14ac:dyDescent="0.25">
      <c r="B62" s="47"/>
      <c r="C62" s="63"/>
      <c r="D62" s="63"/>
      <c r="E62" s="63"/>
      <c r="F62" s="48"/>
    </row>
    <row r="63" spans="2:7" x14ac:dyDescent="0.25">
      <c r="B63" s="47"/>
      <c r="C63" s="48"/>
      <c r="D63" s="48"/>
      <c r="E63" s="48"/>
      <c r="F63" s="48"/>
    </row>
    <row r="64" spans="2:7" x14ac:dyDescent="0.25">
      <c r="B64" s="47"/>
      <c r="C64" s="48"/>
      <c r="D64" s="48"/>
      <c r="E64" s="64"/>
      <c r="F64" s="48"/>
    </row>
    <row r="65" spans="2:6" x14ac:dyDescent="0.25">
      <c r="B65" s="47"/>
      <c r="C65" s="48"/>
      <c r="D65" s="48"/>
      <c r="E65" s="64"/>
      <c r="F65" s="48"/>
    </row>
    <row r="66" spans="2:6" x14ac:dyDescent="0.25">
      <c r="B66" s="47"/>
      <c r="C66" s="48"/>
      <c r="D66" s="48"/>
      <c r="E66" s="48"/>
      <c r="F66" s="48"/>
    </row>
    <row r="67" spans="2:6" x14ac:dyDescent="0.25">
      <c r="B67" s="47"/>
      <c r="C67" s="48"/>
      <c r="D67" s="48"/>
      <c r="E67" s="48"/>
      <c r="F67" s="48"/>
    </row>
    <row r="68" spans="2:6" x14ac:dyDescent="0.25">
      <c r="B68" s="47"/>
      <c r="C68" s="48"/>
      <c r="D68" s="48"/>
      <c r="E68" s="48"/>
      <c r="F68" s="48"/>
    </row>
    <row r="69" spans="2:6" x14ac:dyDescent="0.25">
      <c r="B69" s="47"/>
      <c r="C69" s="48"/>
      <c r="D69" s="48"/>
      <c r="E69" s="48"/>
      <c r="F69" s="48"/>
    </row>
    <row r="70" spans="2:6" x14ac:dyDescent="0.25">
      <c r="B70" s="47"/>
      <c r="C70" s="63"/>
      <c r="D70" s="63"/>
      <c r="E70" s="63"/>
      <c r="F70" s="48"/>
    </row>
    <row r="71" spans="2:6" x14ac:dyDescent="0.25">
      <c r="B71" s="47"/>
      <c r="C71" s="48"/>
      <c r="D71" s="48"/>
      <c r="E71" s="48"/>
      <c r="F71" s="48"/>
    </row>
    <row r="72" spans="2:6" x14ac:dyDescent="0.25">
      <c r="B72" s="47"/>
      <c r="C72" s="48"/>
      <c r="D72" s="48"/>
      <c r="E72" s="48"/>
      <c r="F72" s="48"/>
    </row>
    <row r="73" spans="2:6" x14ac:dyDescent="0.25">
      <c r="B73" s="44"/>
      <c r="C73" s="49"/>
      <c r="D73" s="49"/>
      <c r="E73" s="49"/>
      <c r="F73" s="49"/>
    </row>
    <row r="74" spans="2:6" x14ac:dyDescent="0.25">
      <c r="B74" s="26"/>
      <c r="C74" s="26"/>
      <c r="D74" s="26"/>
      <c r="E74" s="26"/>
      <c r="F74" s="26"/>
    </row>
    <row r="75" spans="2:6" x14ac:dyDescent="0.25">
      <c r="B75" s="26"/>
      <c r="C75" s="26"/>
      <c r="D75" s="26"/>
      <c r="E75" s="26"/>
      <c r="F75" s="26"/>
    </row>
    <row r="76" spans="2:6" x14ac:dyDescent="0.25">
      <c r="B76" s="26"/>
      <c r="C76" s="26"/>
      <c r="D76" s="26"/>
      <c r="E76" s="26"/>
      <c r="F76" s="26"/>
    </row>
  </sheetData>
  <mergeCells count="3">
    <mergeCell ref="B10:F10"/>
    <mergeCell ref="B30:F30"/>
    <mergeCell ref="B3:F3"/>
  </mergeCells>
  <hyperlinks>
    <hyperlink ref="B1" location="INDEX!A1" display="Index" xr:uid="{00000000-0004-0000-0B00-000000000000}"/>
  </hyperlinks>
  <pageMargins left="0.7" right="0.7" top="0.75" bottom="0.75" header="0.3" footer="0.3"/>
  <pageSetup paperSize="9" orientation="portrait" horizontalDpi="200"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B1:K52"/>
  <sheetViews>
    <sheetView workbookViewId="0">
      <selection activeCell="J25" sqref="J25"/>
    </sheetView>
  </sheetViews>
  <sheetFormatPr defaultColWidth="9.140625" defaultRowHeight="15.75" x14ac:dyDescent="0.25"/>
  <cols>
    <col min="1" max="1" width="4.85546875" style="19" customWidth="1"/>
    <col min="2" max="2" width="32" style="19" customWidth="1"/>
    <col min="3" max="3" width="31.42578125" style="19" bestFit="1" customWidth="1"/>
    <col min="4" max="4" width="26" style="19" bestFit="1" customWidth="1"/>
    <col min="5" max="5" width="21.140625" style="19" bestFit="1" customWidth="1"/>
    <col min="6" max="6" width="20.5703125" style="19" bestFit="1" customWidth="1"/>
    <col min="7" max="7" width="9.140625" style="19"/>
    <col min="8" max="8" width="12.42578125" style="19" bestFit="1" customWidth="1"/>
    <col min="9" max="9" width="9.140625" style="19"/>
    <col min="10" max="10" width="11.42578125" style="19" bestFit="1" customWidth="1"/>
    <col min="11" max="16384" width="9.140625" style="19"/>
  </cols>
  <sheetData>
    <row r="1" spans="2:8" x14ac:dyDescent="0.25">
      <c r="B1" s="18" t="s">
        <v>78</v>
      </c>
    </row>
    <row r="3" spans="2:8" ht="18.75" x14ac:dyDescent="0.3">
      <c r="B3" s="20" t="s">
        <v>51</v>
      </c>
      <c r="C3" s="20"/>
      <c r="D3" s="20"/>
      <c r="E3" s="20"/>
      <c r="F3" s="20"/>
    </row>
    <row r="4" spans="2:8" x14ac:dyDescent="0.25">
      <c r="B4" s="21"/>
      <c r="C4" s="22"/>
      <c r="D4" s="22"/>
      <c r="E4" s="22"/>
      <c r="F4" s="22"/>
    </row>
    <row r="5" spans="2:8" x14ac:dyDescent="0.25">
      <c r="B5" s="152" t="s">
        <v>144</v>
      </c>
      <c r="C5" s="153"/>
      <c r="D5" s="153"/>
      <c r="E5" s="153"/>
      <c r="F5" s="153"/>
    </row>
    <row r="6" spans="2:8" x14ac:dyDescent="0.25">
      <c r="B6" s="21"/>
      <c r="C6" s="22"/>
      <c r="D6" s="22"/>
      <c r="E6" s="22"/>
      <c r="F6" s="22"/>
    </row>
    <row r="7" spans="2:8" x14ac:dyDescent="0.25">
      <c r="B7" s="19" t="s">
        <v>132</v>
      </c>
    </row>
    <row r="8" spans="2:8" x14ac:dyDescent="0.25">
      <c r="B8" s="19" t="s">
        <v>49</v>
      </c>
    </row>
    <row r="10" spans="2:8" x14ac:dyDescent="0.25">
      <c r="B10" s="145" t="s">
        <v>0</v>
      </c>
      <c r="C10" s="146"/>
      <c r="D10" s="146"/>
      <c r="E10" s="146"/>
      <c r="F10" s="147"/>
      <c r="H10" s="22" t="s">
        <v>133</v>
      </c>
    </row>
    <row r="11" spans="2:8" x14ac:dyDescent="0.25">
      <c r="B11" s="35" t="s">
        <v>1</v>
      </c>
      <c r="C11" s="108" t="s">
        <v>40</v>
      </c>
      <c r="D11" s="97" t="s">
        <v>3</v>
      </c>
      <c r="E11" s="97" t="s">
        <v>4</v>
      </c>
      <c r="F11" s="98" t="s">
        <v>5</v>
      </c>
    </row>
    <row r="12" spans="2:8" x14ac:dyDescent="0.25">
      <c r="B12" s="106" t="s">
        <v>6</v>
      </c>
      <c r="C12" s="112">
        <v>102390</v>
      </c>
      <c r="D12" s="112">
        <v>3757</v>
      </c>
      <c r="E12" s="112">
        <v>15448</v>
      </c>
      <c r="F12" s="112">
        <v>121595</v>
      </c>
      <c r="H12" s="19" t="s">
        <v>130</v>
      </c>
    </row>
    <row r="13" spans="2:8" x14ac:dyDescent="0.25">
      <c r="B13" s="106" t="s">
        <v>7</v>
      </c>
      <c r="C13" s="28" t="s">
        <v>83</v>
      </c>
      <c r="D13" s="28" t="s">
        <v>83</v>
      </c>
      <c r="E13" s="28" t="s">
        <v>83</v>
      </c>
      <c r="F13" s="28" t="s">
        <v>83</v>
      </c>
    </row>
    <row r="14" spans="2:8" x14ac:dyDescent="0.25">
      <c r="B14" s="106" t="s">
        <v>8</v>
      </c>
      <c r="C14" s="112">
        <v>675303</v>
      </c>
      <c r="D14" s="112">
        <v>95129</v>
      </c>
      <c r="E14" s="112">
        <v>148171</v>
      </c>
      <c r="F14" s="112">
        <v>918603</v>
      </c>
      <c r="H14" s="19" t="s">
        <v>134</v>
      </c>
    </row>
    <row r="15" spans="2:8" x14ac:dyDescent="0.25">
      <c r="B15" s="106" t="s">
        <v>45</v>
      </c>
      <c r="C15" s="112">
        <v>91902.92</v>
      </c>
      <c r="D15" s="28" t="s">
        <v>83</v>
      </c>
      <c r="E15" s="112">
        <v>133832.01999999999</v>
      </c>
      <c r="F15" s="112">
        <v>225734.94</v>
      </c>
    </row>
    <row r="16" spans="2:8" x14ac:dyDescent="0.25">
      <c r="B16" s="106" t="s">
        <v>20</v>
      </c>
      <c r="C16" s="28" t="s">
        <v>83</v>
      </c>
      <c r="D16" s="28" t="s">
        <v>83</v>
      </c>
      <c r="E16" s="28" t="s">
        <v>83</v>
      </c>
      <c r="F16" s="28" t="s">
        <v>83</v>
      </c>
    </row>
    <row r="17" spans="2:6" x14ac:dyDescent="0.25">
      <c r="B17" s="106" t="s">
        <v>41</v>
      </c>
      <c r="C17" s="28" t="s">
        <v>83</v>
      </c>
      <c r="D17" s="28" t="s">
        <v>83</v>
      </c>
      <c r="E17" s="28" t="s">
        <v>83</v>
      </c>
      <c r="F17" s="28" t="s">
        <v>83</v>
      </c>
    </row>
    <row r="18" spans="2:6" x14ac:dyDescent="0.25">
      <c r="B18" s="106" t="s">
        <v>79</v>
      </c>
      <c r="C18" s="112">
        <v>15000</v>
      </c>
      <c r="D18" s="112">
        <v>2000</v>
      </c>
      <c r="E18" s="112">
        <v>14371</v>
      </c>
      <c r="F18" s="112">
        <v>31371</v>
      </c>
    </row>
    <row r="19" spans="2:6" x14ac:dyDescent="0.25">
      <c r="B19" s="106" t="s">
        <v>42</v>
      </c>
      <c r="C19" s="112">
        <v>1251692</v>
      </c>
      <c r="D19" s="112">
        <v>135429</v>
      </c>
      <c r="E19" s="112">
        <v>306952</v>
      </c>
      <c r="F19" s="112">
        <v>1694073</v>
      </c>
    </row>
    <row r="20" spans="2:6" x14ac:dyDescent="0.25">
      <c r="B20" s="106" t="s">
        <v>11</v>
      </c>
      <c r="C20" s="112">
        <v>3424</v>
      </c>
      <c r="D20" s="112">
        <v>2225</v>
      </c>
      <c r="E20" s="112">
        <v>6164</v>
      </c>
      <c r="F20" s="112">
        <v>11813</v>
      </c>
    </row>
    <row r="21" spans="2:6" x14ac:dyDescent="0.25">
      <c r="B21" s="106" t="s">
        <v>46</v>
      </c>
      <c r="C21" s="28" t="s">
        <v>83</v>
      </c>
      <c r="D21" s="28" t="s">
        <v>83</v>
      </c>
      <c r="E21" s="28" t="s">
        <v>83</v>
      </c>
      <c r="F21" s="28" t="s">
        <v>83</v>
      </c>
    </row>
    <row r="22" spans="2:6" x14ac:dyDescent="0.25">
      <c r="B22" s="106" t="s">
        <v>12</v>
      </c>
      <c r="C22" s="112">
        <v>7178</v>
      </c>
      <c r="D22" s="112">
        <v>4408</v>
      </c>
      <c r="E22" s="112">
        <v>3484</v>
      </c>
      <c r="F22" s="112">
        <v>15070</v>
      </c>
    </row>
    <row r="23" spans="2:6" x14ac:dyDescent="0.25">
      <c r="B23" s="106" t="s">
        <v>44</v>
      </c>
      <c r="C23" s="112">
        <v>74057</v>
      </c>
      <c r="D23" s="112">
        <v>198010</v>
      </c>
      <c r="E23" s="112">
        <v>1399366</v>
      </c>
      <c r="F23" s="112">
        <f>SUM(C23:E23)</f>
        <v>1671433</v>
      </c>
    </row>
    <row r="24" spans="2:6" x14ac:dyDescent="0.25">
      <c r="B24" s="106" t="s">
        <v>21</v>
      </c>
      <c r="C24" s="114">
        <v>45500</v>
      </c>
      <c r="D24" s="114">
        <v>0</v>
      </c>
      <c r="E24" s="114">
        <v>61000</v>
      </c>
      <c r="F24" s="114">
        <v>106500</v>
      </c>
    </row>
    <row r="25" spans="2:6" x14ac:dyDescent="0.25">
      <c r="B25" s="106" t="s">
        <v>14</v>
      </c>
      <c r="C25" s="112">
        <v>1101856</v>
      </c>
      <c r="D25" s="112">
        <v>169511</v>
      </c>
      <c r="E25" s="112">
        <v>77629</v>
      </c>
      <c r="F25" s="112">
        <v>1348996</v>
      </c>
    </row>
    <row r="26" spans="2:6" x14ac:dyDescent="0.25">
      <c r="B26" s="106" t="s">
        <v>15</v>
      </c>
      <c r="C26" s="112">
        <v>28958</v>
      </c>
      <c r="D26" s="112">
        <v>21152</v>
      </c>
      <c r="E26" s="112">
        <v>23232</v>
      </c>
      <c r="F26" s="112">
        <v>73342</v>
      </c>
    </row>
    <row r="27" spans="2:6" x14ac:dyDescent="0.25">
      <c r="B27" s="42" t="s">
        <v>16</v>
      </c>
      <c r="C27" s="115">
        <f>SUM(C12:C26)</f>
        <v>3397260.92</v>
      </c>
      <c r="D27" s="115">
        <f>SUM(D12:D26)</f>
        <v>631621</v>
      </c>
      <c r="E27" s="115">
        <f>SUM(E12:E26)</f>
        <v>2189649.02</v>
      </c>
      <c r="F27" s="115">
        <f>SUM(F12:F26)</f>
        <v>6218530.9399999995</v>
      </c>
    </row>
    <row r="28" spans="2:6" x14ac:dyDescent="0.25">
      <c r="B28" s="26"/>
      <c r="C28" s="47"/>
      <c r="D28" s="47"/>
      <c r="E28" s="47"/>
      <c r="F28" s="47"/>
    </row>
    <row r="29" spans="2:6" x14ac:dyDescent="0.25">
      <c r="B29" s="84"/>
      <c r="C29" s="85"/>
      <c r="D29" s="85"/>
      <c r="E29" s="85"/>
      <c r="F29" s="85"/>
    </row>
    <row r="30" spans="2:6" x14ac:dyDescent="0.25">
      <c r="B30" s="145" t="s">
        <v>17</v>
      </c>
      <c r="C30" s="146"/>
      <c r="D30" s="146"/>
      <c r="E30" s="146"/>
      <c r="F30" s="147"/>
    </row>
    <row r="31" spans="2:6" x14ac:dyDescent="0.25">
      <c r="B31" s="35" t="s">
        <v>1</v>
      </c>
      <c r="C31" s="108" t="s">
        <v>18</v>
      </c>
      <c r="D31" s="108" t="s">
        <v>3</v>
      </c>
      <c r="E31" s="108" t="s">
        <v>19</v>
      </c>
      <c r="F31" s="105" t="s">
        <v>5</v>
      </c>
    </row>
    <row r="32" spans="2:6" x14ac:dyDescent="0.25">
      <c r="B32" s="109" t="s">
        <v>6</v>
      </c>
      <c r="C32" s="112">
        <v>205664</v>
      </c>
      <c r="D32" s="112">
        <v>113</v>
      </c>
      <c r="E32" s="112">
        <v>27837</v>
      </c>
      <c r="F32" s="112">
        <v>233614</v>
      </c>
    </row>
    <row r="33" spans="2:11" x14ac:dyDescent="0.25">
      <c r="B33" s="106" t="s">
        <v>7</v>
      </c>
      <c r="C33" s="28" t="s">
        <v>83</v>
      </c>
      <c r="D33" s="28" t="s">
        <v>83</v>
      </c>
      <c r="E33" s="28" t="s">
        <v>83</v>
      </c>
      <c r="F33" s="28" t="s">
        <v>83</v>
      </c>
    </row>
    <row r="34" spans="2:11" x14ac:dyDescent="0.25">
      <c r="B34" s="106" t="s">
        <v>8</v>
      </c>
      <c r="C34" s="114">
        <v>4399308</v>
      </c>
      <c r="D34" s="114">
        <v>339204</v>
      </c>
      <c r="E34" s="114">
        <v>989734</v>
      </c>
      <c r="F34" s="114">
        <v>5728246</v>
      </c>
    </row>
    <row r="35" spans="2:11" x14ac:dyDescent="0.25">
      <c r="B35" s="106" t="s">
        <v>10</v>
      </c>
      <c r="C35" s="112">
        <v>923528</v>
      </c>
      <c r="D35" s="112">
        <v>364139</v>
      </c>
      <c r="E35" s="112">
        <v>242</v>
      </c>
      <c r="F35" s="112">
        <v>1287909</v>
      </c>
    </row>
    <row r="36" spans="2:11" x14ac:dyDescent="0.25">
      <c r="B36" s="106" t="s">
        <v>20</v>
      </c>
      <c r="C36" s="28" t="s">
        <v>83</v>
      </c>
      <c r="D36" s="28" t="s">
        <v>83</v>
      </c>
      <c r="E36" s="28" t="s">
        <v>83</v>
      </c>
      <c r="F36" s="28" t="s">
        <v>83</v>
      </c>
      <c r="H36" s="41"/>
      <c r="I36" s="41"/>
      <c r="J36" s="41"/>
      <c r="K36" s="41"/>
    </row>
    <row r="37" spans="2:11" x14ac:dyDescent="0.25">
      <c r="B37" s="106" t="s">
        <v>41</v>
      </c>
      <c r="C37" s="112">
        <v>23925</v>
      </c>
      <c r="D37" s="112">
        <v>3040</v>
      </c>
      <c r="E37" s="112">
        <v>1000</v>
      </c>
      <c r="F37" s="112">
        <v>27965</v>
      </c>
      <c r="H37" s="41"/>
      <c r="I37" s="41"/>
      <c r="J37" s="41"/>
      <c r="K37" s="41"/>
    </row>
    <row r="38" spans="2:11" x14ac:dyDescent="0.25">
      <c r="B38" s="106" t="s">
        <v>79</v>
      </c>
      <c r="C38" s="112">
        <v>47500</v>
      </c>
      <c r="D38" s="112">
        <v>20000</v>
      </c>
      <c r="E38" s="112">
        <v>90000</v>
      </c>
      <c r="F38" s="112">
        <v>157500</v>
      </c>
      <c r="H38" s="41"/>
      <c r="I38" s="41"/>
      <c r="J38" s="41"/>
      <c r="K38" s="41"/>
    </row>
    <row r="39" spans="2:11" x14ac:dyDescent="0.25">
      <c r="B39" s="106" t="s">
        <v>42</v>
      </c>
      <c r="C39" s="114">
        <v>27680</v>
      </c>
      <c r="D39" s="28" t="s">
        <v>83</v>
      </c>
      <c r="E39" s="114">
        <v>3419</v>
      </c>
      <c r="F39" s="114">
        <v>31099</v>
      </c>
      <c r="H39" s="41"/>
      <c r="I39" s="41"/>
      <c r="J39" s="41"/>
      <c r="K39" s="41"/>
    </row>
    <row r="40" spans="2:11" x14ac:dyDescent="0.25">
      <c r="B40" s="106" t="s">
        <v>11</v>
      </c>
      <c r="C40" s="28" t="s">
        <v>83</v>
      </c>
      <c r="D40" s="112">
        <v>696</v>
      </c>
      <c r="E40" s="112">
        <v>45707</v>
      </c>
      <c r="F40" s="112">
        <v>46403</v>
      </c>
      <c r="H40" s="41"/>
      <c r="I40" s="41"/>
      <c r="J40" s="41"/>
      <c r="K40" s="41"/>
    </row>
    <row r="41" spans="2:11" x14ac:dyDescent="0.25">
      <c r="B41" s="106" t="s">
        <v>46</v>
      </c>
      <c r="C41" s="112">
        <v>152080</v>
      </c>
      <c r="D41" s="112">
        <v>19266</v>
      </c>
      <c r="E41" s="112">
        <v>46900</v>
      </c>
      <c r="F41" s="112">
        <v>218246</v>
      </c>
      <c r="H41" s="41"/>
      <c r="I41" s="41"/>
      <c r="J41" s="41"/>
      <c r="K41" s="41"/>
    </row>
    <row r="42" spans="2:11" x14ac:dyDescent="0.25">
      <c r="B42" s="106" t="s">
        <v>12</v>
      </c>
      <c r="C42" s="112">
        <v>7994</v>
      </c>
      <c r="D42" s="112">
        <v>37831</v>
      </c>
      <c r="E42" s="28" t="s">
        <v>83</v>
      </c>
      <c r="F42" s="112">
        <v>45825</v>
      </c>
      <c r="H42" s="60"/>
      <c r="I42" s="60"/>
      <c r="J42" s="60"/>
      <c r="K42" s="41"/>
    </row>
    <row r="43" spans="2:11" x14ac:dyDescent="0.25">
      <c r="B43" s="106" t="s">
        <v>13</v>
      </c>
      <c r="C43" s="114">
        <v>3547065</v>
      </c>
      <c r="D43" s="114">
        <v>174711</v>
      </c>
      <c r="E43" s="114">
        <v>812395</v>
      </c>
      <c r="F43" s="114">
        <f>SUM(C43:E43)</f>
        <v>4534171</v>
      </c>
      <c r="H43" s="60"/>
      <c r="I43" s="60"/>
      <c r="J43" s="60"/>
      <c r="K43" s="41"/>
    </row>
    <row r="44" spans="2:11" x14ac:dyDescent="0.25">
      <c r="B44" s="106" t="s">
        <v>21</v>
      </c>
      <c r="C44" s="114">
        <v>67878</v>
      </c>
      <c r="D44" s="28" t="s">
        <v>83</v>
      </c>
      <c r="E44" s="114">
        <v>9090</v>
      </c>
      <c r="F44" s="114">
        <v>76968</v>
      </c>
      <c r="H44" s="60"/>
      <c r="I44" s="60"/>
      <c r="J44" s="60"/>
      <c r="K44" s="41"/>
    </row>
    <row r="45" spans="2:11" x14ac:dyDescent="0.25">
      <c r="B45" s="106" t="s">
        <v>14</v>
      </c>
      <c r="C45" s="114">
        <v>1556269</v>
      </c>
      <c r="D45" s="114">
        <v>4390114</v>
      </c>
      <c r="E45" s="114">
        <v>839707</v>
      </c>
      <c r="F45" s="114">
        <v>6786090</v>
      </c>
      <c r="H45" s="41"/>
      <c r="I45" s="41"/>
      <c r="J45" s="41"/>
      <c r="K45" s="41"/>
    </row>
    <row r="46" spans="2:11" x14ac:dyDescent="0.25">
      <c r="B46" s="106" t="s">
        <v>15</v>
      </c>
      <c r="C46" s="114">
        <v>2500905</v>
      </c>
      <c r="D46" s="114">
        <v>162221</v>
      </c>
      <c r="E46" s="114">
        <v>688799</v>
      </c>
      <c r="F46" s="114">
        <v>3351925</v>
      </c>
    </row>
    <row r="47" spans="2:11" x14ac:dyDescent="0.25">
      <c r="B47" s="42" t="s">
        <v>16</v>
      </c>
      <c r="C47" s="115">
        <f>SUM(C32:C46)</f>
        <v>13459796</v>
      </c>
      <c r="D47" s="115">
        <f>SUM(D32:D46)</f>
        <v>5511335</v>
      </c>
      <c r="E47" s="115">
        <f>SUM(E32:E46)</f>
        <v>3554830</v>
      </c>
      <c r="F47" s="115">
        <f>SUM(F32:F46)</f>
        <v>22525961</v>
      </c>
    </row>
    <row r="48" spans="2:11" x14ac:dyDescent="0.25">
      <c r="B48" s="26"/>
      <c r="C48" s="26"/>
      <c r="D48" s="26"/>
      <c r="E48" s="26"/>
      <c r="F48" s="26"/>
    </row>
    <row r="49" spans="2:6" x14ac:dyDescent="0.25">
      <c r="B49" s="34" t="s">
        <v>47</v>
      </c>
      <c r="C49" s="92"/>
      <c r="D49" s="92"/>
      <c r="E49" s="92"/>
      <c r="F49" s="92"/>
    </row>
    <row r="50" spans="2:6" x14ac:dyDescent="0.25">
      <c r="B50" s="111"/>
      <c r="C50" s="111"/>
      <c r="D50" s="111"/>
      <c r="E50" s="111"/>
      <c r="F50" s="111"/>
    </row>
    <row r="51" spans="2:6" x14ac:dyDescent="0.25">
      <c r="B51" s="111"/>
      <c r="C51" s="111"/>
      <c r="D51" s="111"/>
      <c r="E51" s="111"/>
      <c r="F51" s="111"/>
    </row>
    <row r="52" spans="2:6" x14ac:dyDescent="0.25">
      <c r="B52" s="26"/>
      <c r="C52" s="26"/>
      <c r="D52" s="26"/>
      <c r="E52" s="26"/>
      <c r="F52" s="26"/>
    </row>
  </sheetData>
  <mergeCells count="3">
    <mergeCell ref="B5:F5"/>
    <mergeCell ref="B10:F10"/>
    <mergeCell ref="B30:F30"/>
  </mergeCells>
  <phoneticPr fontId="2" type="noConversion"/>
  <hyperlinks>
    <hyperlink ref="B1" location="INDEX!A1" display="Index" xr:uid="{00000000-0004-0000-0C00-000000000000}"/>
  </hyperlinks>
  <pageMargins left="0.75" right="0.75" top="1" bottom="1" header="0.5" footer="0.5"/>
  <pageSetup paperSize="9"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B1:M52"/>
  <sheetViews>
    <sheetView zoomScaleNormal="100" workbookViewId="0">
      <selection activeCell="J21" sqref="J21"/>
    </sheetView>
  </sheetViews>
  <sheetFormatPr defaultColWidth="9.140625" defaultRowHeight="15.75" x14ac:dyDescent="0.25"/>
  <cols>
    <col min="1" max="1" width="4.5703125" style="19" customWidth="1"/>
    <col min="2" max="2" width="32" style="19" customWidth="1"/>
    <col min="3" max="3" width="31.42578125" style="19" bestFit="1" customWidth="1"/>
    <col min="4" max="4" width="26" style="19" bestFit="1" customWidth="1"/>
    <col min="5" max="5" width="21.85546875" style="19" bestFit="1" customWidth="1"/>
    <col min="6" max="6" width="20.5703125" style="19" bestFit="1" customWidth="1"/>
    <col min="7" max="9" width="9.140625" style="19"/>
    <col min="10" max="10" width="14" style="19" bestFit="1" customWidth="1"/>
    <col min="11" max="11" width="11.28515625" style="19" bestFit="1" customWidth="1"/>
    <col min="12" max="12" width="12.28515625" style="19" bestFit="1" customWidth="1"/>
    <col min="13" max="13" width="14" style="19" bestFit="1" customWidth="1"/>
    <col min="14" max="16384" width="9.140625" style="19"/>
  </cols>
  <sheetData>
    <row r="1" spans="2:8" x14ac:dyDescent="0.25">
      <c r="B1" s="18" t="s">
        <v>78</v>
      </c>
    </row>
    <row r="3" spans="2:8" ht="18.75" x14ac:dyDescent="0.3">
      <c r="B3" s="78" t="s">
        <v>142</v>
      </c>
      <c r="C3" s="78"/>
      <c r="D3" s="78"/>
      <c r="E3" s="78"/>
    </row>
    <row r="4" spans="2:8" x14ac:dyDescent="0.25">
      <c r="B4" s="22"/>
      <c r="C4" s="22"/>
      <c r="D4" s="22"/>
      <c r="E4" s="22"/>
      <c r="F4" s="22"/>
    </row>
    <row r="5" spans="2:8" x14ac:dyDescent="0.25">
      <c r="B5" s="22" t="s">
        <v>48</v>
      </c>
      <c r="C5" s="22"/>
      <c r="D5" s="22"/>
      <c r="E5" s="22"/>
      <c r="F5" s="22"/>
    </row>
    <row r="6" spans="2:8" x14ac:dyDescent="0.25">
      <c r="B6" s="21"/>
      <c r="C6" s="22"/>
      <c r="D6" s="22"/>
      <c r="E6" s="22"/>
      <c r="F6" s="22"/>
    </row>
    <row r="7" spans="2:8" x14ac:dyDescent="0.25">
      <c r="B7" s="19" t="s">
        <v>143</v>
      </c>
    </row>
    <row r="8" spans="2:8" x14ac:dyDescent="0.25">
      <c r="B8" s="19" t="s">
        <v>50</v>
      </c>
    </row>
    <row r="9" spans="2:8" x14ac:dyDescent="0.25">
      <c r="B9" s="67"/>
      <c r="C9" s="67"/>
      <c r="D9" s="67"/>
      <c r="E9" s="67"/>
      <c r="F9" s="67"/>
    </row>
    <row r="10" spans="2:8" x14ac:dyDescent="0.25">
      <c r="B10" s="145" t="s">
        <v>0</v>
      </c>
      <c r="C10" s="146"/>
      <c r="D10" s="146"/>
      <c r="E10" s="146"/>
      <c r="F10" s="147"/>
      <c r="H10" s="22" t="s">
        <v>133</v>
      </c>
    </row>
    <row r="11" spans="2:8" x14ac:dyDescent="0.25">
      <c r="B11" s="35" t="s">
        <v>1</v>
      </c>
      <c r="C11" s="108" t="s">
        <v>40</v>
      </c>
      <c r="D11" s="97" t="s">
        <v>3</v>
      </c>
      <c r="E11" s="97" t="s">
        <v>4</v>
      </c>
      <c r="F11" s="98" t="s">
        <v>5</v>
      </c>
    </row>
    <row r="12" spans="2:8" x14ac:dyDescent="0.25">
      <c r="B12" s="106" t="s">
        <v>6</v>
      </c>
      <c r="C12" s="112">
        <v>39350</v>
      </c>
      <c r="D12" s="112">
        <v>6050</v>
      </c>
      <c r="E12" s="112">
        <v>36100</v>
      </c>
      <c r="F12" s="112">
        <v>81500</v>
      </c>
      <c r="H12" s="19" t="s">
        <v>130</v>
      </c>
    </row>
    <row r="13" spans="2:8" x14ac:dyDescent="0.25">
      <c r="B13" s="106" t="s">
        <v>7</v>
      </c>
      <c r="C13" s="28" t="s">
        <v>83</v>
      </c>
      <c r="D13" s="28" t="s">
        <v>83</v>
      </c>
      <c r="E13" s="28" t="s">
        <v>83</v>
      </c>
      <c r="F13" s="28" t="s">
        <v>83</v>
      </c>
    </row>
    <row r="14" spans="2:8" x14ac:dyDescent="0.25">
      <c r="B14" s="106" t="s">
        <v>8</v>
      </c>
      <c r="C14" s="112">
        <v>1969447</v>
      </c>
      <c r="D14" s="112">
        <v>40522</v>
      </c>
      <c r="E14" s="112">
        <v>175691</v>
      </c>
      <c r="F14" s="112">
        <v>2185660</v>
      </c>
      <c r="H14" s="19" t="s">
        <v>134</v>
      </c>
    </row>
    <row r="15" spans="2:8" x14ac:dyDescent="0.25">
      <c r="B15" s="106" t="s">
        <v>45</v>
      </c>
      <c r="C15" s="112">
        <v>563577.61</v>
      </c>
      <c r="D15" s="28" t="s">
        <v>83</v>
      </c>
      <c r="E15" s="112">
        <v>446781.34</v>
      </c>
      <c r="F15" s="112">
        <v>1010358.95</v>
      </c>
    </row>
    <row r="16" spans="2:8" x14ac:dyDescent="0.25">
      <c r="B16" s="106" t="s">
        <v>20</v>
      </c>
      <c r="C16" s="28" t="s">
        <v>83</v>
      </c>
      <c r="D16" s="28" t="s">
        <v>83</v>
      </c>
      <c r="E16" s="28" t="s">
        <v>83</v>
      </c>
      <c r="F16" s="28" t="s">
        <v>83</v>
      </c>
    </row>
    <row r="17" spans="2:13" x14ac:dyDescent="0.25">
      <c r="B17" s="106" t="s">
        <v>41</v>
      </c>
      <c r="C17" s="28" t="s">
        <v>83</v>
      </c>
      <c r="D17" s="28" t="s">
        <v>83</v>
      </c>
      <c r="E17" s="28" t="s">
        <v>83</v>
      </c>
      <c r="F17" s="28" t="s">
        <v>83</v>
      </c>
    </row>
    <row r="18" spans="2:13" x14ac:dyDescent="0.25">
      <c r="B18" s="106" t="s">
        <v>79</v>
      </c>
      <c r="C18" s="28" t="s">
        <v>83</v>
      </c>
      <c r="D18" s="28" t="s">
        <v>83</v>
      </c>
      <c r="E18" s="28" t="s">
        <v>83</v>
      </c>
      <c r="F18" s="28" t="s">
        <v>83</v>
      </c>
    </row>
    <row r="19" spans="2:13" x14ac:dyDescent="0.25">
      <c r="B19" s="106" t="s">
        <v>42</v>
      </c>
      <c r="C19" s="28" t="s">
        <v>83</v>
      </c>
      <c r="D19" s="28" t="s">
        <v>83</v>
      </c>
      <c r="E19" s="28" t="s">
        <v>83</v>
      </c>
      <c r="F19" s="28" t="s">
        <v>83</v>
      </c>
    </row>
    <row r="20" spans="2:13" x14ac:dyDescent="0.25">
      <c r="B20" s="106" t="s">
        <v>11</v>
      </c>
      <c r="C20" s="28" t="s">
        <v>83</v>
      </c>
      <c r="D20" s="28" t="s">
        <v>83</v>
      </c>
      <c r="E20" s="28" t="s">
        <v>83</v>
      </c>
      <c r="F20" s="28" t="s">
        <v>83</v>
      </c>
    </row>
    <row r="21" spans="2:13" x14ac:dyDescent="0.25">
      <c r="B21" s="106" t="s">
        <v>46</v>
      </c>
      <c r="C21" s="112">
        <v>21000</v>
      </c>
      <c r="D21" s="28" t="s">
        <v>83</v>
      </c>
      <c r="E21" s="112">
        <v>12730</v>
      </c>
      <c r="F21" s="112">
        <v>33730</v>
      </c>
    </row>
    <row r="22" spans="2:13" x14ac:dyDescent="0.25">
      <c r="B22" s="106" t="s">
        <v>12</v>
      </c>
      <c r="C22" s="112">
        <v>20000</v>
      </c>
      <c r="D22" s="112">
        <v>5930</v>
      </c>
      <c r="E22" s="112">
        <v>4500</v>
      </c>
      <c r="F22" s="112">
        <v>30430</v>
      </c>
    </row>
    <row r="23" spans="2:13" x14ac:dyDescent="0.25">
      <c r="B23" s="106" t="s">
        <v>44</v>
      </c>
      <c r="C23" s="112">
        <v>3135737</v>
      </c>
      <c r="D23" s="112">
        <v>97619</v>
      </c>
      <c r="E23" s="112">
        <v>288842</v>
      </c>
      <c r="F23" s="112">
        <v>3522198</v>
      </c>
    </row>
    <row r="24" spans="2:13" x14ac:dyDescent="0.25">
      <c r="B24" s="106" t="s">
        <v>21</v>
      </c>
      <c r="C24" s="112">
        <v>4360</v>
      </c>
      <c r="D24" s="28" t="s">
        <v>83</v>
      </c>
      <c r="E24" s="112">
        <v>5000</v>
      </c>
      <c r="F24" s="112">
        <v>9360</v>
      </c>
      <c r="J24" s="113"/>
      <c r="K24" s="113"/>
      <c r="L24" s="113"/>
      <c r="M24" s="113"/>
    </row>
    <row r="25" spans="2:13" x14ac:dyDescent="0.25">
      <c r="B25" s="106" t="s">
        <v>14</v>
      </c>
      <c r="C25" s="112">
        <v>2014872</v>
      </c>
      <c r="D25" s="112">
        <v>106981</v>
      </c>
      <c r="E25" s="112">
        <v>5965</v>
      </c>
      <c r="F25" s="112">
        <v>2127818</v>
      </c>
      <c r="J25" s="40"/>
      <c r="K25" s="40"/>
      <c r="L25" s="40"/>
      <c r="M25" s="40"/>
    </row>
    <row r="26" spans="2:13" x14ac:dyDescent="0.25">
      <c r="B26" s="106" t="s">
        <v>15</v>
      </c>
      <c r="C26" s="114">
        <v>634909</v>
      </c>
      <c r="D26" s="114">
        <v>25455</v>
      </c>
      <c r="E26" s="114">
        <v>15796</v>
      </c>
      <c r="F26" s="114">
        <v>676160</v>
      </c>
    </row>
    <row r="27" spans="2:13" x14ac:dyDescent="0.25">
      <c r="B27" s="42" t="s">
        <v>16</v>
      </c>
      <c r="C27" s="115">
        <f>SUM(C12:C26)</f>
        <v>8403252.6099999994</v>
      </c>
      <c r="D27" s="115">
        <f>SUM(D12:D26)</f>
        <v>282557</v>
      </c>
      <c r="E27" s="115">
        <f>SUM(E12:E26)</f>
        <v>991405.34000000008</v>
      </c>
      <c r="F27" s="115">
        <f>SUM(F12:F26)</f>
        <v>9677214.9499999993</v>
      </c>
    </row>
    <row r="28" spans="2:13" x14ac:dyDescent="0.25">
      <c r="C28" s="47"/>
      <c r="D28" s="47"/>
      <c r="E28" s="47"/>
      <c r="F28" s="47"/>
    </row>
    <row r="29" spans="2:13" x14ac:dyDescent="0.25">
      <c r="B29" s="84"/>
      <c r="C29" s="85"/>
      <c r="D29" s="85"/>
      <c r="E29" s="85"/>
      <c r="F29" s="85"/>
    </row>
    <row r="30" spans="2:13" x14ac:dyDescent="0.25">
      <c r="B30" s="145" t="s">
        <v>17</v>
      </c>
      <c r="C30" s="146"/>
      <c r="D30" s="146"/>
      <c r="E30" s="146"/>
      <c r="F30" s="147"/>
    </row>
    <row r="31" spans="2:13" x14ac:dyDescent="0.25">
      <c r="B31" s="35" t="s">
        <v>1</v>
      </c>
      <c r="C31" s="108" t="s">
        <v>18</v>
      </c>
      <c r="D31" s="97" t="s">
        <v>3</v>
      </c>
      <c r="E31" s="97" t="s">
        <v>19</v>
      </c>
      <c r="F31" s="98" t="s">
        <v>5</v>
      </c>
    </row>
    <row r="32" spans="2:13" x14ac:dyDescent="0.25">
      <c r="B32" s="109" t="s">
        <v>6</v>
      </c>
      <c r="C32" s="112">
        <v>52349</v>
      </c>
      <c r="D32" s="112">
        <v>17000</v>
      </c>
      <c r="E32" s="112">
        <v>52286</v>
      </c>
      <c r="F32" s="112">
        <v>121635</v>
      </c>
    </row>
    <row r="33" spans="2:6" x14ac:dyDescent="0.25">
      <c r="B33" s="106" t="s">
        <v>7</v>
      </c>
      <c r="C33" s="112">
        <v>3870</v>
      </c>
      <c r="D33" s="28" t="s">
        <v>83</v>
      </c>
      <c r="E33" s="112">
        <v>581</v>
      </c>
      <c r="F33" s="112">
        <v>4451</v>
      </c>
    </row>
    <row r="34" spans="2:6" x14ac:dyDescent="0.25">
      <c r="B34" s="106" t="s">
        <v>8</v>
      </c>
      <c r="C34" s="114">
        <v>5340856</v>
      </c>
      <c r="D34" s="114">
        <v>929429</v>
      </c>
      <c r="E34" s="114">
        <v>691083</v>
      </c>
      <c r="F34" s="114">
        <v>6961368</v>
      </c>
    </row>
    <row r="35" spans="2:6" x14ac:dyDescent="0.25">
      <c r="B35" s="106" t="s">
        <v>10</v>
      </c>
      <c r="C35" s="112">
        <v>2825083</v>
      </c>
      <c r="D35" s="112">
        <v>341619</v>
      </c>
      <c r="E35" s="112">
        <v>14678</v>
      </c>
      <c r="F35" s="112">
        <v>3181380</v>
      </c>
    </row>
    <row r="36" spans="2:6" x14ac:dyDescent="0.25">
      <c r="B36" s="106" t="s">
        <v>20</v>
      </c>
      <c r="C36" s="112">
        <v>3500</v>
      </c>
      <c r="D36" s="28" t="s">
        <v>83</v>
      </c>
      <c r="E36" s="28" t="s">
        <v>83</v>
      </c>
      <c r="F36" s="112">
        <v>3500</v>
      </c>
    </row>
    <row r="37" spans="2:6" x14ac:dyDescent="0.25">
      <c r="B37" s="106" t="s">
        <v>41</v>
      </c>
      <c r="C37" s="28" t="s">
        <v>83</v>
      </c>
      <c r="D37" s="112">
        <v>15352</v>
      </c>
      <c r="E37" s="112">
        <v>8724</v>
      </c>
      <c r="F37" s="112">
        <v>24076</v>
      </c>
    </row>
    <row r="38" spans="2:6" x14ac:dyDescent="0.25">
      <c r="B38" s="106" t="s">
        <v>79</v>
      </c>
      <c r="C38" s="112">
        <v>50000</v>
      </c>
      <c r="D38" s="112">
        <v>5000</v>
      </c>
      <c r="E38" s="112">
        <v>25000</v>
      </c>
      <c r="F38" s="112">
        <v>80000</v>
      </c>
    </row>
    <row r="39" spans="2:6" x14ac:dyDescent="0.25">
      <c r="B39" s="106" t="s">
        <v>42</v>
      </c>
      <c r="C39" s="28" t="s">
        <v>83</v>
      </c>
      <c r="D39" s="112">
        <v>1400</v>
      </c>
      <c r="E39" s="112">
        <v>28854</v>
      </c>
      <c r="F39" s="112">
        <v>30254</v>
      </c>
    </row>
    <row r="40" spans="2:6" x14ac:dyDescent="0.25">
      <c r="B40" s="106" t="s">
        <v>11</v>
      </c>
      <c r="C40" s="114">
        <v>327554</v>
      </c>
      <c r="D40" s="114">
        <v>21523</v>
      </c>
      <c r="E40" s="114">
        <v>68363</v>
      </c>
      <c r="F40" s="114">
        <v>417440</v>
      </c>
    </row>
    <row r="41" spans="2:6" x14ac:dyDescent="0.25">
      <c r="B41" s="106" t="s">
        <v>46</v>
      </c>
      <c r="C41" s="112">
        <v>102195</v>
      </c>
      <c r="D41" s="112">
        <v>7527</v>
      </c>
      <c r="E41" s="112">
        <v>20090</v>
      </c>
      <c r="F41" s="112">
        <v>129812</v>
      </c>
    </row>
    <row r="42" spans="2:6" x14ac:dyDescent="0.25">
      <c r="B42" s="106" t="s">
        <v>12</v>
      </c>
      <c r="C42" s="112">
        <v>103165</v>
      </c>
      <c r="D42" s="112">
        <v>61555</v>
      </c>
      <c r="E42" s="28" t="s">
        <v>83</v>
      </c>
      <c r="F42" s="112">
        <v>164720</v>
      </c>
    </row>
    <row r="43" spans="2:6" x14ac:dyDescent="0.25">
      <c r="B43" s="106" t="s">
        <v>13</v>
      </c>
      <c r="C43" s="114">
        <v>3388856</v>
      </c>
      <c r="D43" s="114">
        <v>301055</v>
      </c>
      <c r="E43" s="114">
        <v>464445</v>
      </c>
      <c r="F43" s="114">
        <v>4154356</v>
      </c>
    </row>
    <row r="44" spans="2:6" x14ac:dyDescent="0.25">
      <c r="B44" s="106" t="s">
        <v>21</v>
      </c>
      <c r="C44" s="114">
        <v>10140</v>
      </c>
      <c r="D44" s="114">
        <v>563</v>
      </c>
      <c r="E44" s="114">
        <v>1500</v>
      </c>
      <c r="F44" s="114">
        <v>12203</v>
      </c>
    </row>
    <row r="45" spans="2:6" x14ac:dyDescent="0.25">
      <c r="B45" s="106" t="s">
        <v>14</v>
      </c>
      <c r="C45" s="114">
        <v>2097789</v>
      </c>
      <c r="D45" s="114">
        <v>3914822</v>
      </c>
      <c r="E45" s="114">
        <v>444340</v>
      </c>
      <c r="F45" s="114">
        <v>6456951</v>
      </c>
    </row>
    <row r="46" spans="2:6" x14ac:dyDescent="0.25">
      <c r="B46" s="106" t="s">
        <v>15</v>
      </c>
      <c r="C46" s="114">
        <v>1032301</v>
      </c>
      <c r="D46" s="114">
        <v>103149</v>
      </c>
      <c r="E46" s="114">
        <v>2061957</v>
      </c>
      <c r="F46" s="114">
        <v>3197407</v>
      </c>
    </row>
    <row r="47" spans="2:6" x14ac:dyDescent="0.25">
      <c r="B47" s="42" t="s">
        <v>16</v>
      </c>
      <c r="C47" s="115">
        <f>SUM(C32:C46)</f>
        <v>15337658</v>
      </c>
      <c r="D47" s="115">
        <f>SUM(D32:D46)</f>
        <v>5719994</v>
      </c>
      <c r="E47" s="115">
        <f>SUM(E32:E46)</f>
        <v>3881901</v>
      </c>
      <c r="F47" s="115">
        <f>SUM(F32:F46)</f>
        <v>24939553</v>
      </c>
    </row>
    <row r="48" spans="2:6" x14ac:dyDescent="0.25">
      <c r="B48" s="67"/>
      <c r="C48" s="67"/>
      <c r="D48" s="67"/>
      <c r="E48" s="67"/>
      <c r="F48" s="67"/>
    </row>
    <row r="49" spans="2:6" x14ac:dyDescent="0.25">
      <c r="B49" s="34" t="s">
        <v>47</v>
      </c>
      <c r="C49" s="92"/>
      <c r="D49" s="92"/>
      <c r="E49" s="92"/>
      <c r="F49" s="92"/>
    </row>
    <row r="50" spans="2:6" x14ac:dyDescent="0.25">
      <c r="B50" s="111"/>
      <c r="C50" s="111"/>
      <c r="D50" s="111"/>
      <c r="E50" s="111"/>
      <c r="F50" s="111"/>
    </row>
    <row r="51" spans="2:6" x14ac:dyDescent="0.25">
      <c r="B51" s="111"/>
      <c r="C51" s="111"/>
      <c r="D51" s="111"/>
      <c r="E51" s="111"/>
      <c r="F51" s="111"/>
    </row>
    <row r="52" spans="2:6" x14ac:dyDescent="0.25">
      <c r="B52" s="26"/>
      <c r="C52" s="26"/>
      <c r="D52" s="26"/>
      <c r="E52" s="26"/>
      <c r="F52" s="26"/>
    </row>
  </sheetData>
  <mergeCells count="2">
    <mergeCell ref="B10:F10"/>
    <mergeCell ref="B30:F30"/>
  </mergeCells>
  <phoneticPr fontId="2" type="noConversion"/>
  <hyperlinks>
    <hyperlink ref="B1" location="INDEX!A1" display="Index" xr:uid="{00000000-0004-0000-0D00-000000000000}"/>
  </hyperlinks>
  <pageMargins left="0.75" right="0.75" top="1" bottom="1" header="0.5" footer="0.5"/>
  <pageSetup paperSize="9" orientation="portrait" horizontalDpi="0"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B1:H49"/>
  <sheetViews>
    <sheetView zoomScaleNormal="100" workbookViewId="0"/>
  </sheetViews>
  <sheetFormatPr defaultColWidth="9.140625" defaultRowHeight="15.75" x14ac:dyDescent="0.25"/>
  <cols>
    <col min="1" max="1" width="4.85546875" style="19" customWidth="1"/>
    <col min="2" max="2" width="25" style="19" customWidth="1"/>
    <col min="3" max="3" width="29.28515625" style="19" bestFit="1" customWidth="1"/>
    <col min="4" max="4" width="26" style="19" bestFit="1" customWidth="1"/>
    <col min="5" max="5" width="21.140625" style="19" bestFit="1" customWidth="1"/>
    <col min="6" max="6" width="20.5703125" style="19" bestFit="1" customWidth="1"/>
    <col min="7" max="7" width="9.140625" style="19"/>
    <col min="8" max="8" width="14.85546875" style="19" customWidth="1"/>
    <col min="9" max="9" width="28.140625" style="19" bestFit="1" customWidth="1"/>
    <col min="10" max="10" width="19.28515625" style="19" bestFit="1" customWidth="1"/>
    <col min="11" max="11" width="16.42578125" style="19" bestFit="1" customWidth="1"/>
    <col min="12" max="12" width="15.28515625" style="19" bestFit="1" customWidth="1"/>
    <col min="13" max="16384" width="9.140625" style="19"/>
  </cols>
  <sheetData>
    <row r="1" spans="2:8" x14ac:dyDescent="0.25">
      <c r="B1" s="18" t="s">
        <v>78</v>
      </c>
    </row>
    <row r="3" spans="2:8" ht="18.75" x14ac:dyDescent="0.3">
      <c r="B3" s="154" t="s">
        <v>67</v>
      </c>
      <c r="C3" s="154"/>
      <c r="D3" s="154"/>
      <c r="E3" s="154"/>
      <c r="F3" s="154"/>
    </row>
    <row r="4" spans="2:8" x14ac:dyDescent="0.25">
      <c r="B4" s="104"/>
    </row>
    <row r="5" spans="2:8" x14ac:dyDescent="0.25">
      <c r="B5" s="152" t="s">
        <v>141</v>
      </c>
      <c r="C5" s="153"/>
      <c r="D5" s="153"/>
      <c r="E5" s="153"/>
      <c r="F5" s="153"/>
    </row>
    <row r="6" spans="2:8" x14ac:dyDescent="0.25">
      <c r="B6" s="67"/>
      <c r="C6" s="67"/>
      <c r="D6" s="67"/>
      <c r="E6" s="67"/>
      <c r="F6" s="67"/>
    </row>
    <row r="7" spans="2:8" x14ac:dyDescent="0.25">
      <c r="B7" s="145" t="s">
        <v>0</v>
      </c>
      <c r="C7" s="146"/>
      <c r="D7" s="146"/>
      <c r="E7" s="146"/>
      <c r="F7" s="147"/>
      <c r="H7" s="22" t="s">
        <v>133</v>
      </c>
    </row>
    <row r="8" spans="2:8" x14ac:dyDescent="0.25">
      <c r="B8" s="35" t="s">
        <v>1</v>
      </c>
      <c r="C8" s="97" t="s">
        <v>40</v>
      </c>
      <c r="D8" s="97" t="s">
        <v>3</v>
      </c>
      <c r="E8" s="97" t="s">
        <v>4</v>
      </c>
      <c r="F8" s="105" t="s">
        <v>5</v>
      </c>
    </row>
    <row r="9" spans="2:8" x14ac:dyDescent="0.25">
      <c r="B9" s="106" t="s">
        <v>6</v>
      </c>
      <c r="C9" s="107">
        <v>16000</v>
      </c>
      <c r="D9" s="28" t="s">
        <v>83</v>
      </c>
      <c r="E9" s="107">
        <v>27500</v>
      </c>
      <c r="F9" s="107">
        <v>43500</v>
      </c>
      <c r="H9" s="19" t="s">
        <v>130</v>
      </c>
    </row>
    <row r="10" spans="2:8" x14ac:dyDescent="0.25">
      <c r="B10" s="106" t="s">
        <v>7</v>
      </c>
      <c r="C10" s="28" t="s">
        <v>83</v>
      </c>
      <c r="D10" s="28" t="s">
        <v>83</v>
      </c>
      <c r="E10" s="28" t="s">
        <v>83</v>
      </c>
      <c r="F10" s="28" t="s">
        <v>83</v>
      </c>
    </row>
    <row r="11" spans="2:8" x14ac:dyDescent="0.25">
      <c r="B11" s="106" t="s">
        <v>8</v>
      </c>
      <c r="C11" s="107">
        <v>739157</v>
      </c>
      <c r="D11" s="107">
        <v>12424</v>
      </c>
      <c r="E11" s="107">
        <v>54247</v>
      </c>
      <c r="F11" s="107">
        <v>805828</v>
      </c>
      <c r="H11" s="19" t="s">
        <v>134</v>
      </c>
    </row>
    <row r="12" spans="2:8" x14ac:dyDescent="0.25">
      <c r="B12" s="106" t="s">
        <v>45</v>
      </c>
      <c r="C12" s="107">
        <v>7606781</v>
      </c>
      <c r="D12" s="28" t="s">
        <v>83</v>
      </c>
      <c r="E12" s="107">
        <v>542257</v>
      </c>
      <c r="F12" s="107">
        <v>8149038</v>
      </c>
    </row>
    <row r="13" spans="2:8" x14ac:dyDescent="0.25">
      <c r="B13" s="106" t="s">
        <v>20</v>
      </c>
      <c r="C13" s="28" t="s">
        <v>83</v>
      </c>
      <c r="D13" s="28" t="s">
        <v>83</v>
      </c>
      <c r="E13" s="28" t="s">
        <v>83</v>
      </c>
      <c r="F13" s="28" t="s">
        <v>83</v>
      </c>
    </row>
    <row r="14" spans="2:8" x14ac:dyDescent="0.25">
      <c r="B14" s="106" t="s">
        <v>41</v>
      </c>
      <c r="C14" s="28" t="s">
        <v>83</v>
      </c>
      <c r="D14" s="28" t="s">
        <v>83</v>
      </c>
      <c r="E14" s="28" t="s">
        <v>83</v>
      </c>
      <c r="F14" s="28" t="s">
        <v>83</v>
      </c>
    </row>
    <row r="15" spans="2:8" x14ac:dyDescent="0.25">
      <c r="B15" s="106" t="s">
        <v>79</v>
      </c>
      <c r="C15" s="28" t="s">
        <v>83</v>
      </c>
      <c r="D15" s="28" t="s">
        <v>83</v>
      </c>
      <c r="E15" s="28" t="s">
        <v>83</v>
      </c>
      <c r="F15" s="28" t="s">
        <v>83</v>
      </c>
    </row>
    <row r="16" spans="2:8" x14ac:dyDescent="0.25">
      <c r="B16" s="106" t="s">
        <v>42</v>
      </c>
      <c r="C16" s="107">
        <v>364741</v>
      </c>
      <c r="D16" s="28" t="s">
        <v>83</v>
      </c>
      <c r="E16" s="107">
        <v>60331</v>
      </c>
      <c r="F16" s="107">
        <v>425072</v>
      </c>
    </row>
    <row r="17" spans="2:6" x14ac:dyDescent="0.25">
      <c r="B17" s="106" t="s">
        <v>11</v>
      </c>
      <c r="C17" s="28" t="s">
        <v>83</v>
      </c>
      <c r="D17" s="28" t="s">
        <v>83</v>
      </c>
      <c r="E17" s="28" t="s">
        <v>83</v>
      </c>
      <c r="F17" s="28" t="s">
        <v>83</v>
      </c>
    </row>
    <row r="18" spans="2:6" x14ac:dyDescent="0.25">
      <c r="B18" s="106" t="s">
        <v>46</v>
      </c>
      <c r="C18" s="28" t="s">
        <v>83</v>
      </c>
      <c r="D18" s="28" t="s">
        <v>83</v>
      </c>
      <c r="E18" s="107">
        <v>10730</v>
      </c>
      <c r="F18" s="107">
        <v>10730</v>
      </c>
    </row>
    <row r="19" spans="2:6" x14ac:dyDescent="0.25">
      <c r="B19" s="106" t="s">
        <v>12</v>
      </c>
      <c r="C19" s="107">
        <v>20000</v>
      </c>
      <c r="D19" s="107">
        <v>5930</v>
      </c>
      <c r="E19" s="107">
        <v>4500</v>
      </c>
      <c r="F19" s="107">
        <v>30430</v>
      </c>
    </row>
    <row r="20" spans="2:6" x14ac:dyDescent="0.25">
      <c r="B20" s="106" t="s">
        <v>44</v>
      </c>
      <c r="C20" s="107">
        <v>2006216</v>
      </c>
      <c r="D20" s="107">
        <v>39408</v>
      </c>
      <c r="E20" s="107">
        <v>214423</v>
      </c>
      <c r="F20" s="107">
        <v>2260047</v>
      </c>
    </row>
    <row r="21" spans="2:6" x14ac:dyDescent="0.25">
      <c r="B21" s="106" t="s">
        <v>21</v>
      </c>
      <c r="C21" s="107">
        <v>4360</v>
      </c>
      <c r="D21" s="28" t="s">
        <v>83</v>
      </c>
      <c r="E21" s="107">
        <v>5000</v>
      </c>
      <c r="F21" s="107">
        <v>9360</v>
      </c>
    </row>
    <row r="22" spans="2:6" x14ac:dyDescent="0.25">
      <c r="B22" s="106" t="s">
        <v>14</v>
      </c>
      <c r="C22" s="107">
        <v>2630172</v>
      </c>
      <c r="D22" s="107">
        <v>109330</v>
      </c>
      <c r="E22" s="107">
        <v>5965</v>
      </c>
      <c r="F22" s="107">
        <v>2745467</v>
      </c>
    </row>
    <row r="23" spans="2:6" x14ac:dyDescent="0.25">
      <c r="B23" s="106" t="s">
        <v>15</v>
      </c>
      <c r="C23" s="107">
        <v>687470</v>
      </c>
      <c r="D23" s="107">
        <v>17831</v>
      </c>
      <c r="E23" s="107">
        <v>11807</v>
      </c>
      <c r="F23" s="107">
        <v>717108</v>
      </c>
    </row>
    <row r="24" spans="2:6" x14ac:dyDescent="0.25">
      <c r="B24" s="42" t="s">
        <v>16</v>
      </c>
      <c r="C24" s="43">
        <v>14074897</v>
      </c>
      <c r="D24" s="43">
        <v>184923</v>
      </c>
      <c r="E24" s="43">
        <v>936760</v>
      </c>
      <c r="F24" s="43">
        <v>15196580</v>
      </c>
    </row>
    <row r="25" spans="2:6" x14ac:dyDescent="0.25">
      <c r="C25" s="47"/>
      <c r="D25" s="47"/>
      <c r="E25" s="47"/>
      <c r="F25" s="47"/>
    </row>
    <row r="26" spans="2:6" x14ac:dyDescent="0.25">
      <c r="B26" s="84"/>
      <c r="C26" s="85"/>
      <c r="D26" s="85"/>
      <c r="E26" s="85"/>
      <c r="F26" s="85"/>
    </row>
    <row r="27" spans="2:6" x14ac:dyDescent="0.25">
      <c r="B27" s="145" t="s">
        <v>17</v>
      </c>
      <c r="C27" s="146"/>
      <c r="D27" s="146"/>
      <c r="E27" s="146"/>
      <c r="F27" s="147"/>
    </row>
    <row r="28" spans="2:6" x14ac:dyDescent="0.25">
      <c r="B28" s="35" t="s">
        <v>1</v>
      </c>
      <c r="C28" s="108" t="s">
        <v>18</v>
      </c>
      <c r="D28" s="108" t="s">
        <v>3</v>
      </c>
      <c r="E28" s="108" t="s">
        <v>19</v>
      </c>
      <c r="F28" s="105" t="s">
        <v>5</v>
      </c>
    </row>
    <row r="29" spans="2:6" x14ac:dyDescent="0.25">
      <c r="B29" s="109" t="s">
        <v>6</v>
      </c>
      <c r="C29" s="110">
        <v>52349</v>
      </c>
      <c r="D29" s="28" t="s">
        <v>83</v>
      </c>
      <c r="E29" s="110">
        <v>28489</v>
      </c>
      <c r="F29" s="107">
        <v>80838</v>
      </c>
    </row>
    <row r="30" spans="2:6" x14ac:dyDescent="0.25">
      <c r="B30" s="106" t="s">
        <v>7</v>
      </c>
      <c r="C30" s="107">
        <v>3870</v>
      </c>
      <c r="D30" s="28" t="s">
        <v>83</v>
      </c>
      <c r="E30" s="107">
        <v>581</v>
      </c>
      <c r="F30" s="107">
        <v>4451</v>
      </c>
    </row>
    <row r="31" spans="2:6" x14ac:dyDescent="0.25">
      <c r="B31" s="106" t="s">
        <v>8</v>
      </c>
      <c r="C31" s="107">
        <v>3941512</v>
      </c>
      <c r="D31" s="107">
        <v>648932</v>
      </c>
      <c r="E31" s="107">
        <v>572893</v>
      </c>
      <c r="F31" s="107">
        <v>5163337</v>
      </c>
    </row>
    <row r="32" spans="2:6" x14ac:dyDescent="0.25">
      <c r="B32" s="106" t="s">
        <v>10</v>
      </c>
      <c r="C32" s="107">
        <v>2798498</v>
      </c>
      <c r="D32" s="107">
        <v>307940</v>
      </c>
      <c r="E32" s="107">
        <v>14678</v>
      </c>
      <c r="F32" s="107">
        <v>3121116</v>
      </c>
    </row>
    <row r="33" spans="2:6" x14ac:dyDescent="0.25">
      <c r="B33" s="106" t="s">
        <v>20</v>
      </c>
      <c r="C33" s="107">
        <v>235862</v>
      </c>
      <c r="D33" s="107">
        <v>39949</v>
      </c>
      <c r="E33" s="107">
        <v>14817</v>
      </c>
      <c r="F33" s="107">
        <v>290628</v>
      </c>
    </row>
    <row r="34" spans="2:6" x14ac:dyDescent="0.25">
      <c r="B34" s="106" t="s">
        <v>41</v>
      </c>
      <c r="C34" s="107">
        <v>4154</v>
      </c>
      <c r="D34" s="107">
        <v>30704</v>
      </c>
      <c r="E34" s="107">
        <v>23416</v>
      </c>
      <c r="F34" s="107">
        <v>58274</v>
      </c>
    </row>
    <row r="35" spans="2:6" x14ac:dyDescent="0.25">
      <c r="B35" s="106" t="s">
        <v>79</v>
      </c>
      <c r="C35" s="107">
        <v>50000</v>
      </c>
      <c r="D35" s="107">
        <v>5000</v>
      </c>
      <c r="E35" s="107">
        <v>25000</v>
      </c>
      <c r="F35" s="107">
        <v>80000</v>
      </c>
    </row>
    <row r="36" spans="2:6" x14ac:dyDescent="0.25">
      <c r="B36" s="106" t="s">
        <v>42</v>
      </c>
      <c r="C36" s="28" t="s">
        <v>83</v>
      </c>
      <c r="D36" s="107">
        <v>1400</v>
      </c>
      <c r="E36" s="107">
        <v>28854</v>
      </c>
      <c r="F36" s="107">
        <v>30254</v>
      </c>
    </row>
    <row r="37" spans="2:6" x14ac:dyDescent="0.25">
      <c r="B37" s="106" t="s">
        <v>11</v>
      </c>
      <c r="C37" s="107">
        <v>319933</v>
      </c>
      <c r="D37" s="107">
        <v>10973</v>
      </c>
      <c r="E37" s="107">
        <v>63822</v>
      </c>
      <c r="F37" s="107">
        <v>394728</v>
      </c>
    </row>
    <row r="38" spans="2:6" x14ac:dyDescent="0.25">
      <c r="B38" s="106" t="s">
        <v>46</v>
      </c>
      <c r="C38" s="107">
        <v>7609</v>
      </c>
      <c r="D38" s="107">
        <v>22747</v>
      </c>
      <c r="E38" s="107">
        <v>5431</v>
      </c>
      <c r="F38" s="107">
        <v>35787</v>
      </c>
    </row>
    <row r="39" spans="2:6" x14ac:dyDescent="0.25">
      <c r="B39" s="106" t="s">
        <v>12</v>
      </c>
      <c r="C39" s="107">
        <v>103165</v>
      </c>
      <c r="D39" s="107">
        <v>61555</v>
      </c>
      <c r="E39" s="28" t="s">
        <v>83</v>
      </c>
      <c r="F39" s="107">
        <v>164720</v>
      </c>
    </row>
    <row r="40" spans="2:6" x14ac:dyDescent="0.25">
      <c r="B40" s="106" t="s">
        <v>13</v>
      </c>
      <c r="C40" s="107">
        <v>3338880</v>
      </c>
      <c r="D40" s="107">
        <v>209422</v>
      </c>
      <c r="E40" s="107">
        <v>597332</v>
      </c>
      <c r="F40" s="107">
        <v>4145634</v>
      </c>
    </row>
    <row r="41" spans="2:6" x14ac:dyDescent="0.25">
      <c r="B41" s="106" t="s">
        <v>21</v>
      </c>
      <c r="C41" s="107">
        <v>10140</v>
      </c>
      <c r="D41" s="107">
        <v>563</v>
      </c>
      <c r="E41" s="107">
        <v>1500</v>
      </c>
      <c r="F41" s="107">
        <v>12203</v>
      </c>
    </row>
    <row r="42" spans="2:6" x14ac:dyDescent="0.25">
      <c r="B42" s="106" t="s">
        <v>14</v>
      </c>
      <c r="C42" s="107">
        <v>2008851</v>
      </c>
      <c r="D42" s="107">
        <v>3905294</v>
      </c>
      <c r="E42" s="107">
        <v>398685</v>
      </c>
      <c r="F42" s="107">
        <v>6312830</v>
      </c>
    </row>
    <row r="43" spans="2:6" x14ac:dyDescent="0.25">
      <c r="B43" s="106" t="s">
        <v>15</v>
      </c>
      <c r="C43" s="107">
        <v>706711</v>
      </c>
      <c r="D43" s="107">
        <v>102189</v>
      </c>
      <c r="E43" s="107">
        <v>2263263</v>
      </c>
      <c r="F43" s="107">
        <v>3072163</v>
      </c>
    </row>
    <row r="44" spans="2:6" x14ac:dyDescent="0.25">
      <c r="B44" s="42" t="s">
        <v>16</v>
      </c>
      <c r="C44" s="43">
        <v>13581534</v>
      </c>
      <c r="D44" s="43">
        <v>5346668</v>
      </c>
      <c r="E44" s="43">
        <v>4038761</v>
      </c>
      <c r="F44" s="43">
        <v>22966963</v>
      </c>
    </row>
    <row r="45" spans="2:6" x14ac:dyDescent="0.25">
      <c r="B45" s="67"/>
      <c r="C45" s="67"/>
      <c r="D45" s="67"/>
      <c r="E45" s="67"/>
      <c r="F45" s="67"/>
    </row>
    <row r="46" spans="2:6" ht="13.15" customHeight="1" x14ac:dyDescent="0.25">
      <c r="B46" s="34" t="s">
        <v>47</v>
      </c>
      <c r="C46" s="92"/>
      <c r="D46" s="92"/>
      <c r="E46" s="92"/>
      <c r="F46" s="92"/>
    </row>
    <row r="47" spans="2:6" x14ac:dyDescent="0.25">
      <c r="B47" s="111"/>
      <c r="C47" s="111"/>
      <c r="D47" s="111"/>
      <c r="E47" s="111"/>
      <c r="F47" s="111"/>
    </row>
    <row r="48" spans="2:6" x14ac:dyDescent="0.25">
      <c r="B48" s="111"/>
      <c r="C48" s="111"/>
      <c r="D48" s="111"/>
      <c r="E48" s="111"/>
      <c r="F48" s="111"/>
    </row>
    <row r="49" spans="2:6" x14ac:dyDescent="0.25">
      <c r="B49" s="26"/>
      <c r="C49" s="26"/>
      <c r="D49" s="26"/>
      <c r="E49" s="26"/>
      <c r="F49" s="26"/>
    </row>
  </sheetData>
  <mergeCells count="4">
    <mergeCell ref="B5:F5"/>
    <mergeCell ref="B3:F3"/>
    <mergeCell ref="B7:F7"/>
    <mergeCell ref="B27:F27"/>
  </mergeCells>
  <phoneticPr fontId="2" type="noConversion"/>
  <hyperlinks>
    <hyperlink ref="B1" location="INDEX!A1" display="Index" xr:uid="{00000000-0004-0000-0E00-000000000000}"/>
  </hyperlinks>
  <pageMargins left="0.75" right="0.75" top="1" bottom="1" header="0.5" footer="0.5"/>
  <pageSetup paperSize="9" orientation="landscape" r:id="rId1"/>
  <headerFooter alignWithMargins="0"/>
  <rowBreaks count="1" manualBreakCount="1">
    <brk id="2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pageSetUpPr fitToPage="1"/>
  </sheetPr>
  <dimension ref="B1:J43"/>
  <sheetViews>
    <sheetView zoomScaleNormal="100" workbookViewId="0">
      <selection activeCell="J30" sqref="J30"/>
    </sheetView>
  </sheetViews>
  <sheetFormatPr defaultColWidth="9.140625" defaultRowHeight="15.75" x14ac:dyDescent="0.25"/>
  <cols>
    <col min="1" max="1" width="5.140625" style="19" customWidth="1"/>
    <col min="2" max="2" width="20.7109375" style="19" customWidth="1"/>
    <col min="3" max="3" width="33.85546875" style="19" bestFit="1" customWidth="1"/>
    <col min="4" max="4" width="26" style="19" bestFit="1" customWidth="1"/>
    <col min="5" max="5" width="21.85546875" style="19" bestFit="1" customWidth="1"/>
    <col min="6" max="6" width="20.5703125" style="19" bestFit="1" customWidth="1"/>
    <col min="7" max="7" width="9.28515625" style="19" customWidth="1"/>
    <col min="8" max="8" width="10.85546875" style="67" bestFit="1" customWidth="1"/>
    <col min="9" max="10" width="12.7109375" style="67" bestFit="1" customWidth="1"/>
    <col min="11" max="11" width="12.7109375" style="19" bestFit="1" customWidth="1"/>
    <col min="12" max="16384" width="9.140625" style="19"/>
  </cols>
  <sheetData>
    <row r="1" spans="2:10" x14ac:dyDescent="0.25">
      <c r="B1" s="18" t="s">
        <v>78</v>
      </c>
    </row>
    <row r="3" spans="2:10" ht="18.75" x14ac:dyDescent="0.3">
      <c r="B3" s="154" t="s">
        <v>140</v>
      </c>
      <c r="C3" s="154"/>
      <c r="D3" s="154"/>
      <c r="E3" s="154"/>
      <c r="F3" s="154"/>
    </row>
    <row r="4" spans="2:10" x14ac:dyDescent="0.25">
      <c r="B4" s="96"/>
      <c r="C4" s="22"/>
      <c r="D4" s="22"/>
      <c r="E4" s="22"/>
      <c r="F4" s="22"/>
    </row>
    <row r="5" spans="2:10" x14ac:dyDescent="0.25">
      <c r="B5" s="155" t="s">
        <v>82</v>
      </c>
      <c r="C5" s="155"/>
      <c r="D5" s="155"/>
      <c r="E5" s="155"/>
      <c r="F5" s="155"/>
    </row>
    <row r="6" spans="2:10" x14ac:dyDescent="0.25">
      <c r="B6" s="67"/>
      <c r="C6" s="67"/>
      <c r="D6" s="67"/>
      <c r="E6" s="67"/>
      <c r="F6" s="67"/>
    </row>
    <row r="7" spans="2:10" ht="15.75" customHeight="1" x14ac:dyDescent="0.25">
      <c r="B7" s="145" t="s">
        <v>0</v>
      </c>
      <c r="C7" s="146"/>
      <c r="D7" s="146"/>
      <c r="E7" s="146"/>
      <c r="F7" s="147"/>
      <c r="H7" s="22" t="s">
        <v>133</v>
      </c>
    </row>
    <row r="8" spans="2:10" x14ac:dyDescent="0.25">
      <c r="B8" s="35" t="s">
        <v>1</v>
      </c>
      <c r="C8" s="97" t="s">
        <v>40</v>
      </c>
      <c r="D8" s="97" t="s">
        <v>3</v>
      </c>
      <c r="E8" s="97" t="s">
        <v>4</v>
      </c>
      <c r="F8" s="98" t="s">
        <v>5</v>
      </c>
      <c r="H8" s="19"/>
    </row>
    <row r="9" spans="2:10" ht="14.85" customHeight="1" x14ac:dyDescent="0.25">
      <c r="B9" s="71" t="s">
        <v>6</v>
      </c>
      <c r="C9" s="72">
        <v>26891</v>
      </c>
      <c r="D9" s="72">
        <v>12308</v>
      </c>
      <c r="E9" s="72">
        <v>8728</v>
      </c>
      <c r="F9" s="72">
        <f>SUM(C9:E9)</f>
        <v>47927</v>
      </c>
      <c r="G9" s="33"/>
      <c r="H9" s="19" t="s">
        <v>130</v>
      </c>
      <c r="I9" s="90"/>
      <c r="J9" s="91"/>
    </row>
    <row r="10" spans="2:10" ht="14.85" customHeight="1" x14ac:dyDescent="0.25">
      <c r="B10" s="71" t="s">
        <v>7</v>
      </c>
      <c r="C10" s="99">
        <v>2428</v>
      </c>
      <c r="D10" s="99">
        <v>3674</v>
      </c>
      <c r="E10" s="99">
        <v>6420.5</v>
      </c>
      <c r="F10" s="99">
        <f t="shared" ref="F10:F20" si="0">SUM(C10:E10)</f>
        <v>12522.5</v>
      </c>
      <c r="G10" s="33"/>
      <c r="H10" s="19"/>
      <c r="I10" s="90"/>
      <c r="J10" s="91"/>
    </row>
    <row r="11" spans="2:10" ht="14.85" customHeight="1" x14ac:dyDescent="0.25">
      <c r="B11" s="71" t="s">
        <v>8</v>
      </c>
      <c r="C11" s="99">
        <v>234151.5</v>
      </c>
      <c r="D11" s="99">
        <v>15366.5</v>
      </c>
      <c r="E11" s="99">
        <v>2250.5</v>
      </c>
      <c r="F11" s="99">
        <f t="shared" si="0"/>
        <v>251768.5</v>
      </c>
      <c r="G11" s="100"/>
      <c r="H11" s="19" t="s">
        <v>134</v>
      </c>
      <c r="I11" s="90"/>
      <c r="J11" s="91"/>
    </row>
    <row r="12" spans="2:10" ht="14.85" customHeight="1" x14ac:dyDescent="0.25">
      <c r="B12" s="71" t="s">
        <v>45</v>
      </c>
      <c r="C12" s="99">
        <v>810854.5</v>
      </c>
      <c r="D12" s="99">
        <v>28061.5</v>
      </c>
      <c r="E12" s="99">
        <v>250.5</v>
      </c>
      <c r="F12" s="99">
        <f t="shared" si="0"/>
        <v>839166.5</v>
      </c>
      <c r="G12" s="100"/>
      <c r="H12" s="92"/>
      <c r="I12" s="90"/>
      <c r="J12" s="91"/>
    </row>
    <row r="13" spans="2:10" ht="14.85" customHeight="1" x14ac:dyDescent="0.25">
      <c r="B13" s="71" t="s">
        <v>20</v>
      </c>
      <c r="C13" s="28" t="s">
        <v>83</v>
      </c>
      <c r="D13" s="28" t="s">
        <v>83</v>
      </c>
      <c r="E13" s="28" t="s">
        <v>83</v>
      </c>
      <c r="F13" s="28" t="s">
        <v>83</v>
      </c>
      <c r="G13" s="100"/>
      <c r="H13" s="92"/>
      <c r="I13" s="90"/>
      <c r="J13" s="91"/>
    </row>
    <row r="14" spans="2:10" ht="14.85" customHeight="1" x14ac:dyDescent="0.25">
      <c r="B14" s="71" t="s">
        <v>42</v>
      </c>
      <c r="C14" s="99">
        <v>2428</v>
      </c>
      <c r="D14" s="99">
        <v>3674</v>
      </c>
      <c r="E14" s="99">
        <v>6420.5</v>
      </c>
      <c r="F14" s="99">
        <f t="shared" si="0"/>
        <v>12522.5</v>
      </c>
      <c r="G14" s="100"/>
      <c r="H14" s="92"/>
      <c r="I14" s="90"/>
      <c r="J14" s="91"/>
    </row>
    <row r="15" spans="2:10" ht="14.85" customHeight="1" x14ac:dyDescent="0.25">
      <c r="B15" s="71" t="s">
        <v>11</v>
      </c>
      <c r="C15" s="99">
        <v>34966</v>
      </c>
      <c r="D15" s="99">
        <v>1731</v>
      </c>
      <c r="E15" s="99">
        <v>21218</v>
      </c>
      <c r="F15" s="99">
        <f t="shared" si="0"/>
        <v>57915</v>
      </c>
      <c r="G15" s="100"/>
      <c r="J15" s="91"/>
    </row>
    <row r="16" spans="2:10" ht="14.85" customHeight="1" x14ac:dyDescent="0.25">
      <c r="B16" s="71" t="s">
        <v>12</v>
      </c>
      <c r="C16" s="99">
        <v>39145</v>
      </c>
      <c r="D16" s="99">
        <v>10703</v>
      </c>
      <c r="E16" s="99">
        <v>2000</v>
      </c>
      <c r="F16" s="99">
        <f t="shared" si="0"/>
        <v>51848</v>
      </c>
      <c r="G16" s="100"/>
      <c r="H16" s="92"/>
      <c r="I16" s="90"/>
      <c r="J16" s="91"/>
    </row>
    <row r="17" spans="2:10" ht="14.85" customHeight="1" x14ac:dyDescent="0.25">
      <c r="B17" s="71" t="s">
        <v>44</v>
      </c>
      <c r="C17" s="99">
        <v>2240064</v>
      </c>
      <c r="D17" s="99">
        <v>22647</v>
      </c>
      <c r="E17" s="99">
        <v>185242</v>
      </c>
      <c r="F17" s="99">
        <f t="shared" si="0"/>
        <v>2447953</v>
      </c>
      <c r="G17" s="100"/>
      <c r="H17" s="92"/>
      <c r="I17" s="90"/>
      <c r="J17" s="91"/>
    </row>
    <row r="18" spans="2:10" ht="14.85" customHeight="1" x14ac:dyDescent="0.25">
      <c r="B18" s="71" t="s">
        <v>21</v>
      </c>
      <c r="C18" s="99">
        <v>15299</v>
      </c>
      <c r="D18" s="99">
        <v>1000</v>
      </c>
      <c r="E18" s="99">
        <v>3958</v>
      </c>
      <c r="F18" s="99">
        <f t="shared" si="0"/>
        <v>20257</v>
      </c>
      <c r="G18" s="100"/>
      <c r="H18" s="92"/>
      <c r="I18" s="90"/>
      <c r="J18" s="91"/>
    </row>
    <row r="19" spans="2:10" ht="14.85" customHeight="1" x14ac:dyDescent="0.25">
      <c r="B19" s="71" t="s">
        <v>14</v>
      </c>
      <c r="C19" s="99">
        <v>978882</v>
      </c>
      <c r="D19" s="99">
        <v>26446.5</v>
      </c>
      <c r="E19" s="99">
        <v>37668</v>
      </c>
      <c r="F19" s="99">
        <f t="shared" si="0"/>
        <v>1042996.5</v>
      </c>
      <c r="G19" s="100"/>
      <c r="H19" s="92"/>
      <c r="I19" s="90"/>
      <c r="J19" s="91"/>
    </row>
    <row r="20" spans="2:10" ht="14.85" customHeight="1" x14ac:dyDescent="0.25">
      <c r="B20" s="71" t="s">
        <v>15</v>
      </c>
      <c r="C20" s="99">
        <v>1113329</v>
      </c>
      <c r="D20" s="99">
        <v>35458.5</v>
      </c>
      <c r="E20" s="99">
        <v>48225</v>
      </c>
      <c r="F20" s="99">
        <f t="shared" si="0"/>
        <v>1197012.5</v>
      </c>
      <c r="G20" s="100"/>
      <c r="H20" s="92"/>
      <c r="I20" s="90"/>
      <c r="J20" s="91"/>
    </row>
    <row r="21" spans="2:10" ht="14.85" customHeight="1" x14ac:dyDescent="0.25">
      <c r="B21" s="42" t="s">
        <v>16</v>
      </c>
      <c r="C21" s="101">
        <f>SUM(C9:C20)</f>
        <v>5498438</v>
      </c>
      <c r="D21" s="101">
        <f>SUM(D9:D20)</f>
        <v>161070</v>
      </c>
      <c r="E21" s="101">
        <f>SUM(E9:E20)</f>
        <v>322381</v>
      </c>
      <c r="F21" s="101">
        <f>SUM(F9:F20)</f>
        <v>5981889</v>
      </c>
      <c r="H21" s="92"/>
      <c r="I21" s="90"/>
      <c r="J21" s="91"/>
    </row>
    <row r="22" spans="2:10" ht="14.85" customHeight="1" x14ac:dyDescent="0.25">
      <c r="B22" s="67"/>
      <c r="C22" s="47"/>
      <c r="D22" s="47"/>
      <c r="E22" s="47"/>
      <c r="F22" s="47"/>
      <c r="G22" s="26"/>
      <c r="H22" s="84"/>
      <c r="I22" s="93"/>
      <c r="J22" s="85"/>
    </row>
    <row r="23" spans="2:10" ht="14.85" customHeight="1" x14ac:dyDescent="0.25">
      <c r="B23" s="84"/>
      <c r="C23" s="85"/>
      <c r="D23" s="85"/>
      <c r="E23" s="85"/>
      <c r="F23" s="85"/>
    </row>
    <row r="24" spans="2:10" ht="15.75" customHeight="1" x14ac:dyDescent="0.25">
      <c r="B24" s="145" t="s">
        <v>17</v>
      </c>
      <c r="C24" s="146"/>
      <c r="D24" s="146"/>
      <c r="E24" s="146"/>
      <c r="F24" s="147"/>
    </row>
    <row r="25" spans="2:10" x14ac:dyDescent="0.25">
      <c r="B25" s="35" t="s">
        <v>1</v>
      </c>
      <c r="C25" s="97" t="s">
        <v>18</v>
      </c>
      <c r="D25" s="97" t="s">
        <v>3</v>
      </c>
      <c r="E25" s="97" t="s">
        <v>19</v>
      </c>
      <c r="F25" s="98" t="s">
        <v>5</v>
      </c>
    </row>
    <row r="26" spans="2:10" ht="14.85" customHeight="1" x14ac:dyDescent="0.25">
      <c r="B26" s="71" t="s">
        <v>6</v>
      </c>
      <c r="C26" s="72">
        <v>515212</v>
      </c>
      <c r="D26" s="72">
        <v>155956</v>
      </c>
      <c r="E26" s="72">
        <v>141705</v>
      </c>
      <c r="F26" s="72">
        <f t="shared" ref="F26:F37" si="1">SUM(C26:E26)</f>
        <v>812873</v>
      </c>
      <c r="I26" s="102"/>
    </row>
    <row r="27" spans="2:10" ht="14.85" customHeight="1" x14ac:dyDescent="0.25">
      <c r="B27" s="71" t="s">
        <v>7</v>
      </c>
      <c r="C27" s="72">
        <v>166377</v>
      </c>
      <c r="D27" s="72">
        <v>4084</v>
      </c>
      <c r="E27" s="72">
        <v>4841</v>
      </c>
      <c r="F27" s="72">
        <f t="shared" si="1"/>
        <v>175302</v>
      </c>
    </row>
    <row r="28" spans="2:10" ht="14.85" customHeight="1" x14ac:dyDescent="0.25">
      <c r="B28" s="71" t="s">
        <v>8</v>
      </c>
      <c r="C28" s="72">
        <v>5068013</v>
      </c>
      <c r="D28" s="72">
        <v>1543247</v>
      </c>
      <c r="E28" s="72">
        <v>639867.67000000004</v>
      </c>
      <c r="F28" s="72">
        <f t="shared" si="1"/>
        <v>7251127.6699999999</v>
      </c>
    </row>
    <row r="29" spans="2:10" ht="14.85" customHeight="1" x14ac:dyDescent="0.25">
      <c r="B29" s="71" t="s">
        <v>10</v>
      </c>
      <c r="C29" s="72">
        <v>1729075.5</v>
      </c>
      <c r="D29" s="72">
        <v>192101</v>
      </c>
      <c r="E29" s="28" t="s">
        <v>83</v>
      </c>
      <c r="F29" s="72">
        <f t="shared" si="1"/>
        <v>1921176.5</v>
      </c>
    </row>
    <row r="30" spans="2:10" ht="14.85" customHeight="1" x14ac:dyDescent="0.25">
      <c r="B30" s="71" t="s">
        <v>20</v>
      </c>
      <c r="C30" s="72">
        <v>25478.5</v>
      </c>
      <c r="D30" s="72">
        <v>3000</v>
      </c>
      <c r="E30" s="28" t="s">
        <v>83</v>
      </c>
      <c r="F30" s="72">
        <f t="shared" si="1"/>
        <v>28478.5</v>
      </c>
    </row>
    <row r="31" spans="2:10" ht="14.85" customHeight="1" x14ac:dyDescent="0.25">
      <c r="B31" s="71" t="s">
        <v>79</v>
      </c>
      <c r="C31" s="72">
        <v>75903</v>
      </c>
      <c r="D31" s="72">
        <v>3500</v>
      </c>
      <c r="E31" s="72">
        <v>5166.67</v>
      </c>
      <c r="F31" s="72">
        <f t="shared" si="1"/>
        <v>84569.67</v>
      </c>
    </row>
    <row r="32" spans="2:10" ht="14.85" customHeight="1" x14ac:dyDescent="0.25">
      <c r="B32" s="71" t="s">
        <v>42</v>
      </c>
      <c r="C32" s="72">
        <v>43203</v>
      </c>
      <c r="D32" s="72">
        <v>1700</v>
      </c>
      <c r="E32" s="72">
        <v>166.67</v>
      </c>
      <c r="F32" s="72">
        <f t="shared" si="1"/>
        <v>45069.67</v>
      </c>
    </row>
    <row r="33" spans="2:7" ht="14.85" customHeight="1" x14ac:dyDescent="0.25">
      <c r="B33" s="71" t="s">
        <v>11</v>
      </c>
      <c r="C33" s="72">
        <v>378647</v>
      </c>
      <c r="D33" s="72">
        <v>89602</v>
      </c>
      <c r="E33" s="72">
        <v>114747</v>
      </c>
      <c r="F33" s="72">
        <f t="shared" si="1"/>
        <v>582996</v>
      </c>
    </row>
    <row r="34" spans="2:7" ht="14.85" customHeight="1" x14ac:dyDescent="0.25">
      <c r="B34" s="71" t="s">
        <v>13</v>
      </c>
      <c r="C34" s="72">
        <v>1769729</v>
      </c>
      <c r="D34" s="72">
        <v>266692</v>
      </c>
      <c r="E34" s="72">
        <v>1249743</v>
      </c>
      <c r="F34" s="72">
        <f t="shared" si="1"/>
        <v>3286164</v>
      </c>
    </row>
    <row r="35" spans="2:7" ht="14.85" customHeight="1" x14ac:dyDescent="0.25">
      <c r="B35" s="71" t="s">
        <v>21</v>
      </c>
      <c r="C35" s="72">
        <v>2500</v>
      </c>
      <c r="D35" s="28" t="s">
        <v>83</v>
      </c>
      <c r="E35" s="72">
        <v>4302</v>
      </c>
      <c r="F35" s="72">
        <f t="shared" si="1"/>
        <v>6802</v>
      </c>
    </row>
    <row r="36" spans="2:7" ht="14.85" customHeight="1" x14ac:dyDescent="0.25">
      <c r="B36" s="71" t="s">
        <v>14</v>
      </c>
      <c r="C36" s="72">
        <v>2150302</v>
      </c>
      <c r="D36" s="72">
        <v>421341</v>
      </c>
      <c r="E36" s="72">
        <v>357409</v>
      </c>
      <c r="F36" s="72">
        <f t="shared" si="1"/>
        <v>2929052</v>
      </c>
    </row>
    <row r="37" spans="2:7" ht="14.85" customHeight="1" x14ac:dyDescent="0.25">
      <c r="B37" s="71" t="s">
        <v>15</v>
      </c>
      <c r="C37" s="72">
        <v>1543339</v>
      </c>
      <c r="D37" s="72">
        <v>60129</v>
      </c>
      <c r="E37" s="72">
        <v>340635</v>
      </c>
      <c r="F37" s="72">
        <f t="shared" si="1"/>
        <v>1944103</v>
      </c>
    </row>
    <row r="38" spans="2:7" ht="14.85" customHeight="1" x14ac:dyDescent="0.25">
      <c r="B38" s="42" t="s">
        <v>16</v>
      </c>
      <c r="C38" s="103">
        <f>SUM(C26:C37)</f>
        <v>13467779</v>
      </c>
      <c r="D38" s="103">
        <f>SUM(D26:D37)</f>
        <v>2741352</v>
      </c>
      <c r="E38" s="103">
        <f>SUM(E26:E37)</f>
        <v>2858583.0100000002</v>
      </c>
      <c r="F38" s="103">
        <f>SUM(F26:F37)</f>
        <v>19067714.009999998</v>
      </c>
      <c r="G38" s="74"/>
    </row>
    <row r="39" spans="2:7" ht="14.85" customHeight="1" x14ac:dyDescent="0.25">
      <c r="B39" s="67"/>
      <c r="C39" s="75"/>
      <c r="D39" s="75"/>
      <c r="E39" s="75"/>
      <c r="F39" s="75"/>
    </row>
    <row r="40" spans="2:7" ht="14.85" customHeight="1" x14ac:dyDescent="0.25">
      <c r="B40" s="67" t="s">
        <v>139</v>
      </c>
      <c r="C40" s="75"/>
      <c r="D40" s="75"/>
      <c r="E40" s="75"/>
      <c r="F40" s="75"/>
    </row>
    <row r="41" spans="2:7" x14ac:dyDescent="0.25">
      <c r="B41" s="67"/>
      <c r="C41" s="67"/>
      <c r="D41" s="67"/>
      <c r="E41" s="67"/>
      <c r="F41" s="67"/>
    </row>
    <row r="42" spans="2:7" x14ac:dyDescent="0.25">
      <c r="B42" s="34" t="s">
        <v>47</v>
      </c>
      <c r="C42" s="67"/>
      <c r="D42" s="67"/>
      <c r="E42" s="67"/>
      <c r="F42" s="67"/>
    </row>
    <row r="43" spans="2:7" x14ac:dyDescent="0.25">
      <c r="C43" s="74"/>
      <c r="D43" s="74"/>
    </row>
  </sheetData>
  <mergeCells count="4">
    <mergeCell ref="B5:F5"/>
    <mergeCell ref="B3:F3"/>
    <mergeCell ref="B7:F7"/>
    <mergeCell ref="B24:F24"/>
  </mergeCells>
  <phoneticPr fontId="2" type="noConversion"/>
  <hyperlinks>
    <hyperlink ref="B1" location="INDEX!A1" display="Index" xr:uid="{00000000-0004-0000-0F00-000000000000}"/>
  </hyperlinks>
  <printOptions gridLines="1"/>
  <pageMargins left="0.75" right="0.75" top="1" bottom="1" header="0.5" footer="0.5"/>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34"/>
  <sheetViews>
    <sheetView showGridLines="0" zoomScaleNormal="100" workbookViewId="0">
      <selection activeCell="M15" sqref="M15"/>
    </sheetView>
  </sheetViews>
  <sheetFormatPr defaultColWidth="4.42578125" defaultRowHeight="15" customHeight="1" zeroHeight="1" x14ac:dyDescent="0.2"/>
  <cols>
    <col min="1" max="1" width="18.42578125" style="1" customWidth="1"/>
    <col min="2" max="2" width="36.140625" style="1" customWidth="1"/>
    <col min="3" max="4" width="37.5703125" style="6" customWidth="1"/>
    <col min="5" max="5" width="28.5703125" style="1" customWidth="1"/>
    <col min="6" max="7" width="9.140625" style="1" customWidth="1"/>
    <col min="8" max="10" width="4.42578125" style="1" customWidth="1"/>
    <col min="11" max="11" width="30.85546875" style="1" customWidth="1"/>
    <col min="12" max="16384" width="4.42578125" style="1"/>
  </cols>
  <sheetData>
    <row r="1" spans="1:5" ht="15" customHeight="1" x14ac:dyDescent="0.2">
      <c r="A1" s="14" t="s">
        <v>78</v>
      </c>
    </row>
    <row r="2" spans="1:5" ht="15" customHeight="1" x14ac:dyDescent="0.2"/>
    <row r="3" spans="1:5" ht="15" customHeight="1" x14ac:dyDescent="0.2">
      <c r="B3" s="1" t="s">
        <v>52</v>
      </c>
      <c r="C3" s="6" t="s">
        <v>53</v>
      </c>
      <c r="D3" s="6" t="s">
        <v>147</v>
      </c>
      <c r="E3" s="1" t="s">
        <v>54</v>
      </c>
    </row>
    <row r="4" spans="1:5" ht="15" customHeight="1" x14ac:dyDescent="0.2">
      <c r="A4" s="1" t="s">
        <v>38</v>
      </c>
    </row>
    <row r="5" spans="1:5" ht="15" customHeight="1" x14ac:dyDescent="0.2">
      <c r="A5" s="16" t="s">
        <v>156</v>
      </c>
      <c r="B5" s="5">
        <v>0.30438300000000001</v>
      </c>
      <c r="C5" s="7">
        <v>4.3154719999999998</v>
      </c>
      <c r="D5" s="7"/>
      <c r="E5" s="5">
        <f t="shared" ref="E5:E10" si="0">C5+B5</f>
        <v>4.6198549999999994</v>
      </c>
    </row>
    <row r="6" spans="1:5" ht="15" customHeight="1" x14ac:dyDescent="0.2">
      <c r="A6" s="16" t="s">
        <v>157</v>
      </c>
      <c r="B6" s="5">
        <v>0.46476899999999999</v>
      </c>
      <c r="C6" s="7">
        <v>2.0156520000000002</v>
      </c>
      <c r="D6" s="7"/>
      <c r="E6" s="5">
        <f t="shared" si="0"/>
        <v>2.4804210000000002</v>
      </c>
    </row>
    <row r="7" spans="1:5" ht="15" customHeight="1" x14ac:dyDescent="0.2">
      <c r="A7" s="16" t="s">
        <v>158</v>
      </c>
      <c r="B7" s="5">
        <v>0.26906000000000002</v>
      </c>
      <c r="C7" s="7">
        <v>7.3640869999999996</v>
      </c>
      <c r="D7" s="7"/>
      <c r="E7" s="5">
        <f t="shared" si="0"/>
        <v>7.6331469999999992</v>
      </c>
    </row>
    <row r="8" spans="1:5" ht="15" customHeight="1" x14ac:dyDescent="0.2">
      <c r="A8" s="16" t="s">
        <v>159</v>
      </c>
      <c r="B8" s="5">
        <v>0.33440300000000001</v>
      </c>
      <c r="C8" s="7">
        <v>8.1148019999999992</v>
      </c>
      <c r="D8" s="7"/>
      <c r="E8" s="5">
        <f t="shared" si="0"/>
        <v>8.4492049999999992</v>
      </c>
    </row>
    <row r="9" spans="1:5" ht="15" customHeight="1" x14ac:dyDescent="0.2">
      <c r="A9" s="16" t="s">
        <v>160</v>
      </c>
      <c r="B9" s="5">
        <v>1.102824</v>
      </c>
      <c r="C9" s="7">
        <v>7.8451089999999999</v>
      </c>
      <c r="D9" s="7"/>
      <c r="E9" s="5">
        <f t="shared" si="0"/>
        <v>8.947932999999999</v>
      </c>
    </row>
    <row r="10" spans="1:5" ht="15" customHeight="1" x14ac:dyDescent="0.2">
      <c r="A10" s="16" t="s">
        <v>161</v>
      </c>
      <c r="B10" s="2">
        <v>1.8421320000000001</v>
      </c>
      <c r="C10" s="8">
        <v>18.626052000000001</v>
      </c>
      <c r="D10" s="8"/>
      <c r="E10" s="5">
        <f t="shared" si="0"/>
        <v>20.468184000000001</v>
      </c>
    </row>
    <row r="11" spans="1:5" ht="15" customHeight="1" x14ac:dyDescent="0.2">
      <c r="A11" s="16" t="s">
        <v>162</v>
      </c>
      <c r="B11" s="4">
        <v>11.456016999999999</v>
      </c>
      <c r="C11" s="8">
        <v>27.045942</v>
      </c>
      <c r="D11" s="8"/>
      <c r="E11" s="3">
        <f>B11+C11</f>
        <v>38.501958999999999</v>
      </c>
    </row>
    <row r="12" spans="1:5" ht="15" customHeight="1" x14ac:dyDescent="0.2">
      <c r="A12" s="16" t="s">
        <v>163</v>
      </c>
      <c r="B12" s="4">
        <v>5.9818889999999998</v>
      </c>
      <c r="C12" s="4">
        <v>19.06771401</v>
      </c>
      <c r="D12" s="4"/>
      <c r="E12" s="4">
        <f t="shared" ref="E12:E19" si="1">SUM(B12:C12)</f>
        <v>25.049603009999998</v>
      </c>
    </row>
    <row r="13" spans="1:5" ht="15" customHeight="1" x14ac:dyDescent="0.2">
      <c r="A13" s="16" t="s">
        <v>164</v>
      </c>
      <c r="B13" s="4">
        <v>15.196580000000001</v>
      </c>
      <c r="C13" s="4">
        <v>22.966963</v>
      </c>
      <c r="D13" s="4"/>
      <c r="E13" s="4">
        <f t="shared" si="1"/>
        <v>38.163543000000004</v>
      </c>
    </row>
    <row r="14" spans="1:5" ht="15" customHeight="1" x14ac:dyDescent="0.2">
      <c r="A14" s="16" t="s">
        <v>165</v>
      </c>
      <c r="B14" s="9">
        <v>9.6772139999999993</v>
      </c>
      <c r="C14" s="10">
        <v>24.939553</v>
      </c>
      <c r="D14" s="10"/>
      <c r="E14" s="4">
        <f t="shared" si="1"/>
        <v>34.616766999999996</v>
      </c>
    </row>
    <row r="15" spans="1:5" ht="15" customHeight="1" x14ac:dyDescent="0.2">
      <c r="A15" s="17" t="s">
        <v>166</v>
      </c>
      <c r="B15" s="11">
        <v>6.2185309999999996</v>
      </c>
      <c r="C15" s="10">
        <v>22.525960999999999</v>
      </c>
      <c r="D15" s="10"/>
      <c r="E15" s="4">
        <f t="shared" si="1"/>
        <v>28.744491999999997</v>
      </c>
    </row>
    <row r="16" spans="1:5" ht="15" customHeight="1" x14ac:dyDescent="0.2">
      <c r="A16" s="17" t="s">
        <v>167</v>
      </c>
      <c r="B16" s="12">
        <v>13.622762</v>
      </c>
      <c r="C16" s="13">
        <v>13.856400000000001</v>
      </c>
      <c r="D16" s="13"/>
      <c r="E16" s="4">
        <f t="shared" si="1"/>
        <v>27.479162000000002</v>
      </c>
    </row>
    <row r="17" spans="1:5" ht="15" customHeight="1" x14ac:dyDescent="0.2">
      <c r="A17" s="17" t="s">
        <v>168</v>
      </c>
      <c r="B17" s="12">
        <f>'Jan 11 - Dec 11 Expenditure'!F27/1000000</f>
        <v>13.780811999999999</v>
      </c>
      <c r="C17" s="12">
        <f>'Jan 11 - Dec 11 Expenditure'!F47/1000000</f>
        <v>23.476144000000001</v>
      </c>
      <c r="D17" s="12"/>
      <c r="E17" s="4">
        <f t="shared" si="1"/>
        <v>37.256956000000002</v>
      </c>
    </row>
    <row r="18" spans="1:5" ht="15" customHeight="1" x14ac:dyDescent="0.2">
      <c r="A18" s="17" t="s">
        <v>169</v>
      </c>
      <c r="B18" s="12">
        <f>'Jan 12 - Dec 12 Expenditure'!F27/1000000</f>
        <v>11.177963999999999</v>
      </c>
      <c r="C18" s="12">
        <f>'Jan 12 - Dec 12 Expenditure'!F47/1000000</f>
        <v>38.358339000000001</v>
      </c>
      <c r="D18" s="12"/>
      <c r="E18" s="4">
        <f t="shared" si="1"/>
        <v>49.536303000000004</v>
      </c>
    </row>
    <row r="19" spans="1:5" ht="15" customHeight="1" x14ac:dyDescent="0.2">
      <c r="A19" s="17" t="s">
        <v>170</v>
      </c>
      <c r="B19" s="12">
        <f>'Jan 13 - Dec 13 Expenditure'!F27/1000000</f>
        <v>3.8942830000000002</v>
      </c>
      <c r="C19" s="12">
        <f>'Jan 13 - Dec 13 Expenditure'!F47/1000000</f>
        <v>42.946410999999998</v>
      </c>
      <c r="D19" s="12"/>
      <c r="E19" s="4">
        <f t="shared" si="1"/>
        <v>46.840693999999999</v>
      </c>
    </row>
    <row r="20" spans="1:5" ht="15" customHeight="1" x14ac:dyDescent="0.2">
      <c r="A20" s="17" t="s">
        <v>171</v>
      </c>
      <c r="B20" s="12">
        <v>2.0163470000000001</v>
      </c>
      <c r="C20" s="12">
        <v>8.6521522300000004</v>
      </c>
      <c r="D20" s="12"/>
      <c r="E20" s="4">
        <v>10.66849931</v>
      </c>
    </row>
    <row r="21" spans="1:5" ht="15" customHeight="1" x14ac:dyDescent="0.2">
      <c r="A21" s="17" t="s">
        <v>172</v>
      </c>
      <c r="B21" s="12">
        <v>1.91565323</v>
      </c>
      <c r="C21" s="6">
        <v>12.089140516000001</v>
      </c>
      <c r="D21" s="6">
        <v>22.8776273</v>
      </c>
      <c r="E21" s="15">
        <f t="shared" ref="E21:E26" si="2">SUM(B21:D21)</f>
        <v>36.882421046000005</v>
      </c>
    </row>
    <row r="22" spans="1:5" ht="15" customHeight="1" x14ac:dyDescent="0.2">
      <c r="A22" s="17" t="s">
        <v>173</v>
      </c>
      <c r="B22" s="12">
        <f>'Jan 16 - Dec 16 Expenditure'!E25/1000000</f>
        <v>1.3405553100000001</v>
      </c>
      <c r="C22" s="116">
        <f>'Jan 16 - Dec 16 Expenditure'!E41/1000000</f>
        <v>15.81985807</v>
      </c>
      <c r="D22" s="117">
        <f>'Jan 16 - Dec 16 Expenditure'!E63/1000000</f>
        <v>27.610632740000003</v>
      </c>
      <c r="E22" s="15">
        <f t="shared" si="2"/>
        <v>44.771046120000008</v>
      </c>
    </row>
    <row r="23" spans="1:5" ht="15" customHeight="1" x14ac:dyDescent="0.2">
      <c r="A23" s="17" t="s">
        <v>174</v>
      </c>
      <c r="B23" s="12">
        <f>'Jan 17 - Dec 17 Expenditure'!E25/1000000</f>
        <v>0.96785480000000002</v>
      </c>
      <c r="C23" s="116">
        <f>'Jan 17 - Dec 17 Expenditure'!E41/1000000</f>
        <v>13.549856800000001</v>
      </c>
      <c r="D23" s="117">
        <f>'Jan 17 - Dec 17 Expenditure'!E63/1000000</f>
        <v>31.49198973</v>
      </c>
      <c r="E23" s="15">
        <f t="shared" si="2"/>
        <v>46.009701329999999</v>
      </c>
    </row>
    <row r="24" spans="1:5" ht="15" customHeight="1" x14ac:dyDescent="0.2">
      <c r="A24" s="17" t="s">
        <v>175</v>
      </c>
      <c r="B24" s="12">
        <f>'Jan 18 - Dec 18 Expenditure'!E19/1000000</f>
        <v>0.90523401999999986</v>
      </c>
      <c r="C24" s="116">
        <f>'Jan 18 - Dec 18 Expenditure'!E35/1000000</f>
        <v>16.36561601</v>
      </c>
      <c r="D24" s="117">
        <f>'Jan 18 - Dec 18 Expenditure'!E57/1000000</f>
        <v>41.859596509999996</v>
      </c>
      <c r="E24" s="15">
        <f t="shared" si="2"/>
        <v>59.130446539999994</v>
      </c>
    </row>
    <row r="25" spans="1:5" ht="15" customHeight="1" x14ac:dyDescent="0.2">
      <c r="A25" s="17" t="s">
        <v>181</v>
      </c>
      <c r="B25" s="12">
        <f>'Jan 19 - Dec 19 Expenditure'!E20/1000000</f>
        <v>0.66901600999999999</v>
      </c>
      <c r="C25" s="116">
        <f>'Jan 19 - Dec 19 Expenditure'!E36/1000000</f>
        <v>19.325208599999996</v>
      </c>
      <c r="D25" s="117">
        <f>'Jan 19 - Dec 19 Expenditure'!E58/1000000</f>
        <v>52.298963659999998</v>
      </c>
      <c r="E25" s="15">
        <f t="shared" si="2"/>
        <v>72.293188270000002</v>
      </c>
    </row>
    <row r="26" spans="1:5" ht="15" customHeight="1" x14ac:dyDescent="0.2">
      <c r="A26" s="17" t="s">
        <v>185</v>
      </c>
      <c r="B26" s="12">
        <f>'Jan 20 - Dec 20 Expenditure'!E18/1000000</f>
        <v>0.95848781999999999</v>
      </c>
      <c r="C26" s="116">
        <f>'Jan 20 - Dec 20 Expenditure'!E35/1000000</f>
        <v>13.219391883000002</v>
      </c>
      <c r="D26" s="117">
        <f>'Jan 20 - Dec 20 Expenditure'!E57/1000000</f>
        <v>42.65485163000001</v>
      </c>
      <c r="E26" s="15">
        <f t="shared" si="2"/>
        <v>56.832731333000012</v>
      </c>
    </row>
    <row r="27" spans="1:5" ht="15" customHeight="1" x14ac:dyDescent="0.2">
      <c r="A27" s="17" t="s">
        <v>190</v>
      </c>
      <c r="B27" s="12">
        <v>1.2506619999999999</v>
      </c>
      <c r="C27" s="116">
        <v>24.632678895000002</v>
      </c>
      <c r="D27" s="117">
        <v>50.080964170000001</v>
      </c>
      <c r="E27" s="15">
        <v>75.964304999999996</v>
      </c>
    </row>
    <row r="28" spans="1:5" ht="15" customHeight="1" x14ac:dyDescent="0.2">
      <c r="A28" s="17" t="s">
        <v>194</v>
      </c>
      <c r="B28" s="12">
        <v>1.90423206</v>
      </c>
      <c r="C28" s="116">
        <v>27.204619115</v>
      </c>
      <c r="D28" s="117">
        <v>67.441739350000006</v>
      </c>
      <c r="E28" s="15">
        <f>SUM(B28:D28)</f>
        <v>96.550590525000004</v>
      </c>
    </row>
    <row r="29" spans="1:5" ht="15" customHeight="1" x14ac:dyDescent="0.2"/>
    <row r="30" spans="1:5" ht="15" customHeight="1" x14ac:dyDescent="0.2"/>
    <row r="31" spans="1:5" ht="15" customHeight="1" x14ac:dyDescent="0.2"/>
    <row r="32" spans="1:5" ht="15" customHeight="1" x14ac:dyDescent="0.2"/>
    <row r="33" ht="15" customHeight="1" x14ac:dyDescent="0.2"/>
    <row r="34" ht="15" customHeight="1" x14ac:dyDescent="0.2"/>
  </sheetData>
  <phoneticPr fontId="2" type="noConversion"/>
  <hyperlinks>
    <hyperlink ref="A1" location="INDEX!A1" display="Index" xr:uid="{00000000-0004-0000-0100-000000000000}"/>
  </hyperlinks>
  <pageMargins left="0.7" right="0.7" top="0.75" bottom="0.75" header="0.3" footer="0.3"/>
  <pageSetup orientation="portrait" r:id="rId1"/>
  <headerFooter alignWithMargins="0"/>
  <ignoredErrors>
    <ignoredError sqref="C22 D22:D26 C23:C26" unlocked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pageSetUpPr fitToPage="1"/>
  </sheetPr>
  <dimension ref="B1:J42"/>
  <sheetViews>
    <sheetView zoomScaleNormal="100" workbookViewId="0">
      <selection activeCell="I25" sqref="I25"/>
    </sheetView>
  </sheetViews>
  <sheetFormatPr defaultColWidth="9.140625" defaultRowHeight="15.75" x14ac:dyDescent="0.25"/>
  <cols>
    <col min="1" max="1" width="9.140625" style="19"/>
    <col min="2" max="2" width="20.7109375" style="19" customWidth="1"/>
    <col min="3" max="3" width="29.28515625" style="19" bestFit="1" customWidth="1"/>
    <col min="4" max="4" width="26" style="19" bestFit="1" customWidth="1"/>
    <col min="5" max="5" width="21.85546875" style="19" bestFit="1" customWidth="1"/>
    <col min="6" max="6" width="20.5703125" style="19" bestFit="1" customWidth="1"/>
    <col min="7" max="7" width="9.7109375" style="19" customWidth="1"/>
    <col min="8" max="8" width="10.85546875" style="67" bestFit="1" customWidth="1"/>
    <col min="9" max="10" width="12.7109375" style="67" bestFit="1" customWidth="1"/>
    <col min="11" max="11" width="12.7109375" style="19" bestFit="1" customWidth="1"/>
    <col min="12" max="16384" width="9.140625" style="19"/>
  </cols>
  <sheetData>
    <row r="1" spans="2:10" x14ac:dyDescent="0.25">
      <c r="B1" s="18" t="s">
        <v>78</v>
      </c>
    </row>
    <row r="3" spans="2:10" ht="18.75" x14ac:dyDescent="0.3">
      <c r="B3" s="154" t="s">
        <v>137</v>
      </c>
      <c r="C3" s="154"/>
      <c r="D3" s="154"/>
      <c r="E3" s="154"/>
      <c r="F3" s="154"/>
    </row>
    <row r="4" spans="2:10" ht="18.75" x14ac:dyDescent="0.3">
      <c r="B4" s="78"/>
      <c r="C4" s="79"/>
      <c r="D4" s="79"/>
      <c r="E4" s="79"/>
      <c r="F4" s="79"/>
    </row>
    <row r="5" spans="2:10" x14ac:dyDescent="0.25">
      <c r="B5" s="152" t="s">
        <v>138</v>
      </c>
      <c r="C5" s="153"/>
      <c r="D5" s="153"/>
      <c r="E5" s="153"/>
      <c r="F5" s="153"/>
    </row>
    <row r="6" spans="2:10" x14ac:dyDescent="0.25">
      <c r="B6" s="67"/>
      <c r="C6" s="67"/>
      <c r="D6" s="67"/>
      <c r="E6" s="67"/>
      <c r="F6" s="67"/>
    </row>
    <row r="7" spans="2:10" ht="15.75" customHeight="1" x14ac:dyDescent="0.25">
      <c r="B7" s="145" t="s">
        <v>0</v>
      </c>
      <c r="C7" s="146"/>
      <c r="D7" s="146"/>
      <c r="E7" s="146"/>
      <c r="F7" s="147"/>
      <c r="H7" s="22" t="s">
        <v>133</v>
      </c>
    </row>
    <row r="8" spans="2:10" x14ac:dyDescent="0.25">
      <c r="B8" s="68" t="s">
        <v>1</v>
      </c>
      <c r="C8" s="69" t="s">
        <v>40</v>
      </c>
      <c r="D8" s="69" t="s">
        <v>3</v>
      </c>
      <c r="E8" s="69" t="s">
        <v>4</v>
      </c>
      <c r="F8" s="70" t="s">
        <v>5</v>
      </c>
      <c r="H8" s="19"/>
    </row>
    <row r="9" spans="2:10" ht="14.85" customHeight="1" x14ac:dyDescent="0.25">
      <c r="B9" s="71" t="s">
        <v>6</v>
      </c>
      <c r="C9" s="72">
        <v>388403</v>
      </c>
      <c r="D9" s="72">
        <v>79344</v>
      </c>
      <c r="E9" s="72">
        <v>23052</v>
      </c>
      <c r="F9" s="72">
        <f>SUM(C9:E9)</f>
        <v>490799</v>
      </c>
      <c r="H9" s="19" t="s">
        <v>130</v>
      </c>
      <c r="I9" s="90"/>
      <c r="J9" s="91"/>
    </row>
    <row r="10" spans="2:10" ht="14.85" customHeight="1" x14ac:dyDescent="0.25">
      <c r="B10" s="71" t="s">
        <v>7</v>
      </c>
      <c r="C10" s="72">
        <v>187144</v>
      </c>
      <c r="D10" s="72">
        <v>13594</v>
      </c>
      <c r="E10" s="72">
        <v>11687</v>
      </c>
      <c r="F10" s="72">
        <f t="shared" ref="F10:F19" si="0">SUM(C10:E10)</f>
        <v>212425</v>
      </c>
      <c r="H10" s="19"/>
      <c r="I10" s="90"/>
      <c r="J10" s="91"/>
    </row>
    <row r="11" spans="2:10" ht="14.85" customHeight="1" x14ac:dyDescent="0.25">
      <c r="B11" s="71" t="s">
        <v>8</v>
      </c>
      <c r="C11" s="72">
        <v>539972</v>
      </c>
      <c r="D11" s="72">
        <v>14406</v>
      </c>
      <c r="E11" s="72">
        <v>24502</v>
      </c>
      <c r="F11" s="72">
        <f t="shared" si="0"/>
        <v>578880</v>
      </c>
      <c r="H11" s="19" t="s">
        <v>134</v>
      </c>
      <c r="I11" s="90"/>
      <c r="J11" s="91"/>
    </row>
    <row r="12" spans="2:10" ht="14.85" customHeight="1" x14ac:dyDescent="0.25">
      <c r="B12" s="71" t="s">
        <v>45</v>
      </c>
      <c r="C12" s="72">
        <v>8547345</v>
      </c>
      <c r="D12" s="72">
        <v>1625</v>
      </c>
      <c r="E12" s="72">
        <v>38166</v>
      </c>
      <c r="F12" s="72">
        <f t="shared" si="0"/>
        <v>8587136</v>
      </c>
      <c r="H12" s="92"/>
      <c r="I12" s="90"/>
      <c r="J12" s="91"/>
    </row>
    <row r="13" spans="2:10" ht="14.85" customHeight="1" x14ac:dyDescent="0.25">
      <c r="B13" s="71" t="s">
        <v>20</v>
      </c>
      <c r="C13" s="72">
        <v>23205</v>
      </c>
      <c r="D13" s="72">
        <v>2900</v>
      </c>
      <c r="E13" s="72">
        <v>1214</v>
      </c>
      <c r="F13" s="72">
        <f t="shared" si="0"/>
        <v>27319</v>
      </c>
      <c r="H13" s="92"/>
      <c r="I13" s="90"/>
      <c r="J13" s="91"/>
    </row>
    <row r="14" spans="2:10" ht="14.85" customHeight="1" x14ac:dyDescent="0.25">
      <c r="B14" s="71" t="s">
        <v>11</v>
      </c>
      <c r="C14" s="72">
        <v>56415</v>
      </c>
      <c r="D14" s="72">
        <v>3579</v>
      </c>
      <c r="E14" s="72">
        <v>5696</v>
      </c>
      <c r="F14" s="72">
        <f t="shared" si="0"/>
        <v>65690</v>
      </c>
      <c r="J14" s="91"/>
    </row>
    <row r="15" spans="2:10" ht="14.85" customHeight="1" x14ac:dyDescent="0.25">
      <c r="B15" s="71" t="s">
        <v>12</v>
      </c>
      <c r="C15" s="72">
        <v>6000</v>
      </c>
      <c r="D15" s="28" t="s">
        <v>83</v>
      </c>
      <c r="E15" s="72">
        <v>2086</v>
      </c>
      <c r="F15" s="72">
        <f t="shared" si="0"/>
        <v>8086</v>
      </c>
      <c r="H15" s="92"/>
      <c r="I15" s="90"/>
      <c r="J15" s="91"/>
    </row>
    <row r="16" spans="2:10" ht="14.85" customHeight="1" x14ac:dyDescent="0.25">
      <c r="B16" s="71" t="s">
        <v>13</v>
      </c>
      <c r="C16" s="72">
        <v>364726</v>
      </c>
      <c r="D16" s="72">
        <v>769010</v>
      </c>
      <c r="E16" s="72">
        <v>47422</v>
      </c>
      <c r="F16" s="72">
        <f t="shared" si="0"/>
        <v>1181158</v>
      </c>
      <c r="H16" s="92"/>
      <c r="I16" s="90"/>
      <c r="J16" s="91"/>
    </row>
    <row r="17" spans="2:10" ht="14.85" customHeight="1" x14ac:dyDescent="0.25">
      <c r="B17" s="71" t="s">
        <v>21</v>
      </c>
      <c r="C17" s="72">
        <v>6000</v>
      </c>
      <c r="D17" s="72">
        <v>1965</v>
      </c>
      <c r="E17" s="72">
        <v>1169</v>
      </c>
      <c r="F17" s="72">
        <f t="shared" si="0"/>
        <v>9134</v>
      </c>
      <c r="H17" s="92"/>
      <c r="I17" s="90"/>
      <c r="J17" s="91"/>
    </row>
    <row r="18" spans="2:10" ht="14.85" customHeight="1" x14ac:dyDescent="0.25">
      <c r="B18" s="71" t="s">
        <v>14</v>
      </c>
      <c r="C18" s="72">
        <v>126814</v>
      </c>
      <c r="D18" s="72">
        <v>3718</v>
      </c>
      <c r="E18" s="72">
        <v>21383</v>
      </c>
      <c r="F18" s="72">
        <f t="shared" si="0"/>
        <v>151915</v>
      </c>
      <c r="H18" s="92"/>
      <c r="I18" s="90"/>
      <c r="J18" s="91"/>
    </row>
    <row r="19" spans="2:10" ht="14.85" customHeight="1" x14ac:dyDescent="0.25">
      <c r="B19" s="71" t="s">
        <v>15</v>
      </c>
      <c r="C19" s="72">
        <v>113395</v>
      </c>
      <c r="D19" s="72">
        <v>976</v>
      </c>
      <c r="E19" s="72">
        <v>29104</v>
      </c>
      <c r="F19" s="72">
        <f t="shared" si="0"/>
        <v>143475</v>
      </c>
      <c r="H19" s="92"/>
      <c r="I19" s="90"/>
      <c r="J19" s="91"/>
    </row>
    <row r="20" spans="2:10" ht="14.85" customHeight="1" x14ac:dyDescent="0.25">
      <c r="B20" s="83" t="s">
        <v>16</v>
      </c>
      <c r="C20" s="73">
        <f>SUM(C9:C19)</f>
        <v>10359419</v>
      </c>
      <c r="D20" s="73">
        <f>SUM(D9:D19)</f>
        <v>891117</v>
      </c>
      <c r="E20" s="73">
        <f>SUM(E9:E19)</f>
        <v>205481</v>
      </c>
      <c r="F20" s="73">
        <f>SUM(F9:F19)</f>
        <v>11456017</v>
      </c>
      <c r="H20" s="92"/>
      <c r="I20" s="90"/>
      <c r="J20" s="91"/>
    </row>
    <row r="21" spans="2:10" ht="14.85" customHeight="1" x14ac:dyDescent="0.25">
      <c r="G21" s="26"/>
      <c r="H21" s="84"/>
      <c r="I21" s="93"/>
      <c r="J21" s="85"/>
    </row>
    <row r="22" spans="2:10" x14ac:dyDescent="0.25">
      <c r="B22" s="84"/>
      <c r="C22" s="85"/>
      <c r="D22" s="85"/>
      <c r="E22" s="85"/>
      <c r="F22" s="85"/>
    </row>
    <row r="23" spans="2:10" ht="15.75" customHeight="1" x14ac:dyDescent="0.25">
      <c r="B23" s="145" t="s">
        <v>17</v>
      </c>
      <c r="C23" s="146"/>
      <c r="D23" s="146"/>
      <c r="E23" s="146"/>
      <c r="F23" s="147"/>
    </row>
    <row r="24" spans="2:10" x14ac:dyDescent="0.25">
      <c r="B24" s="68" t="s">
        <v>1</v>
      </c>
      <c r="C24" s="69" t="s">
        <v>18</v>
      </c>
      <c r="D24" s="69" t="s">
        <v>3</v>
      </c>
      <c r="E24" s="69" t="s">
        <v>19</v>
      </c>
      <c r="F24" s="70" t="s">
        <v>5</v>
      </c>
    </row>
    <row r="25" spans="2:10" ht="14.85" customHeight="1" x14ac:dyDescent="0.25">
      <c r="B25" s="71" t="s">
        <v>6</v>
      </c>
      <c r="C25" s="72">
        <v>745125</v>
      </c>
      <c r="D25" s="72">
        <v>690553</v>
      </c>
      <c r="E25" s="72">
        <v>30705</v>
      </c>
      <c r="F25" s="72">
        <f>SUM(C25:E25)</f>
        <v>1466383</v>
      </c>
    </row>
    <row r="26" spans="2:10" ht="14.85" customHeight="1" x14ac:dyDescent="0.25">
      <c r="B26" s="71" t="s">
        <v>7</v>
      </c>
      <c r="C26" s="72">
        <v>362206</v>
      </c>
      <c r="D26" s="72">
        <v>3879</v>
      </c>
      <c r="E26" s="72">
        <v>14521</v>
      </c>
      <c r="F26" s="72">
        <f t="shared" ref="F26:F36" si="1">SUM(C26:E26)</f>
        <v>380606</v>
      </c>
    </row>
    <row r="27" spans="2:10" ht="14.85" customHeight="1" x14ac:dyDescent="0.25">
      <c r="B27" s="71" t="s">
        <v>8</v>
      </c>
      <c r="C27" s="72">
        <v>9676122</v>
      </c>
      <c r="D27" s="72">
        <v>7885828</v>
      </c>
      <c r="E27" s="72">
        <v>1381705</v>
      </c>
      <c r="F27" s="72">
        <f t="shared" si="1"/>
        <v>18943655</v>
      </c>
    </row>
    <row r="28" spans="2:10" ht="14.85" customHeight="1" x14ac:dyDescent="0.25">
      <c r="B28" s="71" t="s">
        <v>10</v>
      </c>
      <c r="C28" s="72">
        <v>375644</v>
      </c>
      <c r="D28" s="72">
        <v>13394</v>
      </c>
      <c r="E28" s="72">
        <v>122866</v>
      </c>
      <c r="F28" s="72">
        <f t="shared" si="1"/>
        <v>511904</v>
      </c>
    </row>
    <row r="29" spans="2:10" ht="14.85" customHeight="1" x14ac:dyDescent="0.25">
      <c r="B29" s="71" t="s">
        <v>20</v>
      </c>
      <c r="C29" s="72">
        <v>60439</v>
      </c>
      <c r="D29" s="72">
        <v>3485</v>
      </c>
      <c r="E29" s="72">
        <v>15981</v>
      </c>
      <c r="F29" s="72">
        <f t="shared" si="1"/>
        <v>79905</v>
      </c>
    </row>
    <row r="30" spans="2:10" ht="14.85" customHeight="1" x14ac:dyDescent="0.25">
      <c r="B30" s="71" t="s">
        <v>43</v>
      </c>
      <c r="C30" s="72">
        <v>4000</v>
      </c>
      <c r="D30" s="72">
        <v>1000</v>
      </c>
      <c r="E30" s="72">
        <v>1000</v>
      </c>
      <c r="F30" s="72">
        <f t="shared" si="1"/>
        <v>6000</v>
      </c>
    </row>
    <row r="31" spans="2:10" ht="14.85" customHeight="1" x14ac:dyDescent="0.25">
      <c r="B31" s="71" t="s">
        <v>42</v>
      </c>
      <c r="C31" s="72">
        <v>17997</v>
      </c>
      <c r="D31" s="28" t="s">
        <v>83</v>
      </c>
      <c r="E31" s="72">
        <v>4552</v>
      </c>
      <c r="F31" s="72">
        <f t="shared" si="1"/>
        <v>22549</v>
      </c>
    </row>
    <row r="32" spans="2:10" ht="14.85" customHeight="1" x14ac:dyDescent="0.25">
      <c r="B32" s="71" t="s">
        <v>11</v>
      </c>
      <c r="C32" s="72">
        <v>218423</v>
      </c>
      <c r="D32" s="72">
        <v>7490</v>
      </c>
      <c r="E32" s="72">
        <v>164290</v>
      </c>
      <c r="F32" s="72">
        <f t="shared" si="1"/>
        <v>390203</v>
      </c>
    </row>
    <row r="33" spans="2:7" ht="14.85" customHeight="1" x14ac:dyDescent="0.25">
      <c r="B33" s="71" t="s">
        <v>13</v>
      </c>
      <c r="C33" s="72">
        <v>1545249</v>
      </c>
      <c r="D33" s="72">
        <v>154503</v>
      </c>
      <c r="E33" s="72">
        <v>757558</v>
      </c>
      <c r="F33" s="72">
        <f t="shared" si="1"/>
        <v>2457310</v>
      </c>
    </row>
    <row r="34" spans="2:7" ht="14.85" customHeight="1" x14ac:dyDescent="0.25">
      <c r="B34" s="71" t="s">
        <v>21</v>
      </c>
      <c r="C34" s="72">
        <v>7961</v>
      </c>
      <c r="D34" s="28" t="s">
        <v>83</v>
      </c>
      <c r="E34" s="28" t="s">
        <v>83</v>
      </c>
      <c r="F34" s="72">
        <f t="shared" si="1"/>
        <v>7961</v>
      </c>
    </row>
    <row r="35" spans="2:7" ht="14.85" customHeight="1" x14ac:dyDescent="0.25">
      <c r="B35" s="71" t="s">
        <v>14</v>
      </c>
      <c r="C35" s="72">
        <v>1037028</v>
      </c>
      <c r="D35" s="72">
        <v>163941</v>
      </c>
      <c r="E35" s="72">
        <v>504781</v>
      </c>
      <c r="F35" s="72">
        <f t="shared" si="1"/>
        <v>1705750</v>
      </c>
    </row>
    <row r="36" spans="2:7" ht="14.85" customHeight="1" x14ac:dyDescent="0.25">
      <c r="B36" s="71" t="s">
        <v>15</v>
      </c>
      <c r="C36" s="72">
        <v>665823</v>
      </c>
      <c r="D36" s="72">
        <v>107936</v>
      </c>
      <c r="E36" s="72">
        <v>299957</v>
      </c>
      <c r="F36" s="72">
        <f t="shared" si="1"/>
        <v>1073716</v>
      </c>
    </row>
    <row r="37" spans="2:7" ht="14.85" customHeight="1" x14ac:dyDescent="0.25">
      <c r="B37" s="83" t="s">
        <v>16</v>
      </c>
      <c r="C37" s="73">
        <f>SUM(C25:C36)</f>
        <v>14716017</v>
      </c>
      <c r="D37" s="73">
        <f>SUM(D25:D36)</f>
        <v>9032009</v>
      </c>
      <c r="E37" s="73">
        <f>SUM(E25:E36)</f>
        <v>3297916</v>
      </c>
      <c r="F37" s="73">
        <f>SUM(F25:F36)</f>
        <v>27045942</v>
      </c>
      <c r="G37" s="74"/>
    </row>
    <row r="38" spans="2:7" ht="14.85" customHeight="1" x14ac:dyDescent="0.25">
      <c r="B38" s="84"/>
      <c r="C38" s="94"/>
      <c r="D38" s="94"/>
      <c r="E38" s="94"/>
      <c r="F38" s="94"/>
      <c r="G38" s="74"/>
    </row>
    <row r="39" spans="2:7" ht="14.85" customHeight="1" x14ac:dyDescent="0.25">
      <c r="B39" s="67" t="s">
        <v>139</v>
      </c>
      <c r="C39" s="75"/>
      <c r="D39" s="75"/>
      <c r="E39" s="75"/>
      <c r="F39" s="75"/>
    </row>
    <row r="40" spans="2:7" x14ac:dyDescent="0.25">
      <c r="B40" s="67"/>
      <c r="C40" s="67"/>
      <c r="D40" s="67"/>
      <c r="E40" s="67"/>
      <c r="F40" s="67"/>
    </row>
    <row r="41" spans="2:7" x14ac:dyDescent="0.25">
      <c r="B41" s="156" t="s">
        <v>81</v>
      </c>
      <c r="C41" s="156"/>
      <c r="D41" s="156"/>
      <c r="E41" s="156"/>
      <c r="F41" s="156"/>
    </row>
    <row r="42" spans="2:7" x14ac:dyDescent="0.25">
      <c r="B42" s="67"/>
      <c r="C42" s="75"/>
      <c r="D42" s="75"/>
      <c r="E42" s="67"/>
      <c r="F42" s="67"/>
    </row>
  </sheetData>
  <mergeCells count="5">
    <mergeCell ref="B5:F5"/>
    <mergeCell ref="B7:F7"/>
    <mergeCell ref="B23:F23"/>
    <mergeCell ref="B41:F41"/>
    <mergeCell ref="B3:F3"/>
  </mergeCells>
  <phoneticPr fontId="2" type="noConversion"/>
  <hyperlinks>
    <hyperlink ref="B1" location="INDEX!A1" display="Index" xr:uid="{00000000-0004-0000-1000-000000000000}"/>
  </hyperlinks>
  <printOptions gridLines="1"/>
  <pageMargins left="0.75" right="0.75" top="1" bottom="1" header="0.5" footer="0.5"/>
  <pageSetup paperSize="9" scale="8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pageSetUpPr fitToPage="1"/>
  </sheetPr>
  <dimension ref="B1:H43"/>
  <sheetViews>
    <sheetView zoomScaleNormal="100" workbookViewId="0">
      <selection sqref="A1:IV65536"/>
    </sheetView>
  </sheetViews>
  <sheetFormatPr defaultColWidth="9.140625" defaultRowHeight="15.75" x14ac:dyDescent="0.25"/>
  <cols>
    <col min="1" max="1" width="5" style="19" customWidth="1"/>
    <col min="2" max="2" width="20.7109375" style="19" customWidth="1"/>
    <col min="3" max="3" width="29.28515625" style="19" bestFit="1" customWidth="1"/>
    <col min="4" max="4" width="26" style="19" bestFit="1" customWidth="1"/>
    <col min="5" max="5" width="21.85546875" style="19" bestFit="1" customWidth="1"/>
    <col min="6" max="6" width="20.5703125" style="19" bestFit="1" customWidth="1"/>
    <col min="7" max="7" width="8.85546875" style="19" customWidth="1"/>
    <col min="8" max="8" width="10.85546875" style="19" bestFit="1" customWidth="1"/>
    <col min="9" max="11" width="12.7109375" style="19" bestFit="1" customWidth="1"/>
    <col min="12" max="16384" width="9.140625" style="19"/>
  </cols>
  <sheetData>
    <row r="1" spans="2:8" x14ac:dyDescent="0.25">
      <c r="B1" s="18" t="s">
        <v>78</v>
      </c>
    </row>
    <row r="3" spans="2:8" ht="18.75" x14ac:dyDescent="0.3">
      <c r="B3" s="154" t="s">
        <v>136</v>
      </c>
      <c r="C3" s="157"/>
      <c r="D3" s="157"/>
      <c r="E3" s="157"/>
      <c r="F3" s="157"/>
    </row>
    <row r="4" spans="2:8" x14ac:dyDescent="0.25">
      <c r="B4" s="21"/>
      <c r="C4" s="22"/>
      <c r="D4" s="22"/>
      <c r="E4" s="22"/>
      <c r="F4" s="22"/>
    </row>
    <row r="5" spans="2:8" x14ac:dyDescent="0.25">
      <c r="B5" s="155" t="s">
        <v>39</v>
      </c>
      <c r="C5" s="155"/>
      <c r="D5" s="155"/>
      <c r="E5" s="155"/>
      <c r="F5" s="155"/>
    </row>
    <row r="6" spans="2:8" x14ac:dyDescent="0.25">
      <c r="B6" s="67"/>
      <c r="C6" s="67"/>
      <c r="D6" s="67"/>
      <c r="E6" s="67"/>
      <c r="F6" s="67"/>
    </row>
    <row r="7" spans="2:8" ht="15.75" customHeight="1" x14ac:dyDescent="0.25">
      <c r="B7" s="145" t="s">
        <v>0</v>
      </c>
      <c r="C7" s="146"/>
      <c r="D7" s="146"/>
      <c r="E7" s="146"/>
      <c r="F7" s="147"/>
      <c r="H7" s="22" t="s">
        <v>133</v>
      </c>
    </row>
    <row r="8" spans="2:8" x14ac:dyDescent="0.25">
      <c r="B8" s="68" t="s">
        <v>1</v>
      </c>
      <c r="C8" s="69" t="s">
        <v>40</v>
      </c>
      <c r="D8" s="69" t="s">
        <v>3</v>
      </c>
      <c r="E8" s="69" t="s">
        <v>4</v>
      </c>
      <c r="F8" s="70" t="s">
        <v>5</v>
      </c>
    </row>
    <row r="9" spans="2:8" ht="14.85" customHeight="1" x14ac:dyDescent="0.25">
      <c r="B9" s="71" t="s">
        <v>6</v>
      </c>
      <c r="C9" s="72">
        <v>246948</v>
      </c>
      <c r="D9" s="72">
        <v>15544</v>
      </c>
      <c r="E9" s="72">
        <v>25370</v>
      </c>
      <c r="F9" s="72">
        <f>SUM(C9:E9)</f>
        <v>287862</v>
      </c>
      <c r="H9" s="19" t="s">
        <v>130</v>
      </c>
    </row>
    <row r="10" spans="2:8" ht="14.85" customHeight="1" x14ac:dyDescent="0.25">
      <c r="B10" s="71" t="s">
        <v>7</v>
      </c>
      <c r="C10" s="72">
        <v>8648</v>
      </c>
      <c r="D10" s="72">
        <v>1540</v>
      </c>
      <c r="E10" s="72">
        <v>6000</v>
      </c>
      <c r="F10" s="72">
        <f t="shared" ref="F10:F22" si="0">SUM(C10:E10)</f>
        <v>16188</v>
      </c>
    </row>
    <row r="11" spans="2:8" ht="14.85" customHeight="1" x14ac:dyDescent="0.25">
      <c r="B11" s="71" t="s">
        <v>8</v>
      </c>
      <c r="C11" s="72">
        <v>28734</v>
      </c>
      <c r="D11" s="28" t="s">
        <v>83</v>
      </c>
      <c r="E11" s="72">
        <v>6610</v>
      </c>
      <c r="F11" s="72">
        <f t="shared" si="0"/>
        <v>35344</v>
      </c>
      <c r="H11" s="19" t="s">
        <v>134</v>
      </c>
    </row>
    <row r="12" spans="2:8" ht="14.85" customHeight="1" x14ac:dyDescent="0.25">
      <c r="B12" s="71" t="s">
        <v>10</v>
      </c>
      <c r="C12" s="72">
        <v>610502</v>
      </c>
      <c r="D12" s="28" t="s">
        <v>83</v>
      </c>
      <c r="E12" s="72">
        <v>175923</v>
      </c>
      <c r="F12" s="72">
        <f t="shared" si="0"/>
        <v>786425</v>
      </c>
    </row>
    <row r="13" spans="2:8" ht="14.85" customHeight="1" x14ac:dyDescent="0.25">
      <c r="B13" s="71" t="s">
        <v>20</v>
      </c>
      <c r="C13" s="72">
        <v>9288</v>
      </c>
      <c r="D13" s="28" t="s">
        <v>83</v>
      </c>
      <c r="E13" s="72">
        <v>1871</v>
      </c>
      <c r="F13" s="72">
        <f t="shared" si="0"/>
        <v>11159</v>
      </c>
    </row>
    <row r="14" spans="2:8" ht="14.85" customHeight="1" x14ac:dyDescent="0.25">
      <c r="B14" s="71" t="s">
        <v>41</v>
      </c>
      <c r="C14" s="72">
        <v>7645</v>
      </c>
      <c r="D14" s="28" t="s">
        <v>83</v>
      </c>
      <c r="E14" s="72">
        <v>1871</v>
      </c>
      <c r="F14" s="72">
        <f t="shared" si="0"/>
        <v>9516</v>
      </c>
    </row>
    <row r="15" spans="2:8" ht="14.85" customHeight="1" x14ac:dyDescent="0.25">
      <c r="B15" s="71" t="s">
        <v>42</v>
      </c>
      <c r="C15" s="72">
        <v>21132</v>
      </c>
      <c r="D15" s="72">
        <v>4310</v>
      </c>
      <c r="E15" s="72">
        <v>2000</v>
      </c>
      <c r="F15" s="72">
        <f t="shared" si="0"/>
        <v>27442</v>
      </c>
    </row>
    <row r="16" spans="2:8" ht="14.85" customHeight="1" x14ac:dyDescent="0.25">
      <c r="B16" s="71" t="s">
        <v>43</v>
      </c>
      <c r="C16" s="72">
        <v>24358</v>
      </c>
      <c r="D16" s="28" t="s">
        <v>83</v>
      </c>
      <c r="E16" s="72">
        <v>5182</v>
      </c>
      <c r="F16" s="72">
        <f t="shared" si="0"/>
        <v>29540</v>
      </c>
    </row>
    <row r="17" spans="2:6" ht="14.85" customHeight="1" x14ac:dyDescent="0.25">
      <c r="B17" s="71" t="s">
        <v>11</v>
      </c>
      <c r="C17" s="72">
        <v>65283</v>
      </c>
      <c r="D17" s="72">
        <v>10620</v>
      </c>
      <c r="E17" s="72">
        <v>8886</v>
      </c>
      <c r="F17" s="72">
        <f t="shared" si="0"/>
        <v>84789</v>
      </c>
    </row>
    <row r="18" spans="2:6" ht="14.85" customHeight="1" x14ac:dyDescent="0.25">
      <c r="B18" s="71" t="s">
        <v>12</v>
      </c>
      <c r="C18" s="28" t="s">
        <v>83</v>
      </c>
      <c r="D18" s="72">
        <v>1020</v>
      </c>
      <c r="E18" s="72">
        <v>2000</v>
      </c>
      <c r="F18" s="72">
        <f t="shared" si="0"/>
        <v>3020</v>
      </c>
    </row>
    <row r="19" spans="2:6" ht="14.85" customHeight="1" x14ac:dyDescent="0.25">
      <c r="B19" s="71" t="s">
        <v>13</v>
      </c>
      <c r="C19" s="72">
        <v>44534</v>
      </c>
      <c r="D19" s="72">
        <v>400</v>
      </c>
      <c r="E19" s="72">
        <v>8000</v>
      </c>
      <c r="F19" s="72">
        <f t="shared" si="0"/>
        <v>52934</v>
      </c>
    </row>
    <row r="20" spans="2:6" ht="14.85" customHeight="1" x14ac:dyDescent="0.25">
      <c r="B20" s="71" t="s">
        <v>21</v>
      </c>
      <c r="C20" s="72">
        <v>1026</v>
      </c>
      <c r="D20" s="28" t="s">
        <v>83</v>
      </c>
      <c r="E20" s="28" t="s">
        <v>83</v>
      </c>
      <c r="F20" s="72">
        <f t="shared" si="0"/>
        <v>1026</v>
      </c>
    </row>
    <row r="21" spans="2:6" ht="14.85" customHeight="1" x14ac:dyDescent="0.25">
      <c r="B21" s="71" t="s">
        <v>14</v>
      </c>
      <c r="C21" s="72">
        <v>161169</v>
      </c>
      <c r="D21" s="72">
        <v>4870</v>
      </c>
      <c r="E21" s="72">
        <v>45107</v>
      </c>
      <c r="F21" s="72">
        <f t="shared" si="0"/>
        <v>211146</v>
      </c>
    </row>
    <row r="22" spans="2:6" ht="14.85" customHeight="1" x14ac:dyDescent="0.25">
      <c r="B22" s="71" t="s">
        <v>15</v>
      </c>
      <c r="C22" s="72">
        <v>257247</v>
      </c>
      <c r="D22" s="72">
        <v>500</v>
      </c>
      <c r="E22" s="72">
        <v>27994</v>
      </c>
      <c r="F22" s="72">
        <f t="shared" si="0"/>
        <v>285741</v>
      </c>
    </row>
    <row r="23" spans="2:6" ht="14.85" customHeight="1" x14ac:dyDescent="0.25">
      <c r="B23" s="83" t="s">
        <v>16</v>
      </c>
      <c r="C23" s="73">
        <f>SUM(C9:C22)</f>
        <v>1486514</v>
      </c>
      <c r="D23" s="73">
        <f>SUM(D9:D22)</f>
        <v>38804</v>
      </c>
      <c r="E23" s="73">
        <f>SUM(E9:E22)</f>
        <v>316814</v>
      </c>
      <c r="F23" s="73">
        <f>SUM(F9:F22)</f>
        <v>1842132</v>
      </c>
    </row>
    <row r="24" spans="2:6" x14ac:dyDescent="0.25">
      <c r="B24" s="84"/>
      <c r="C24" s="85"/>
      <c r="D24" s="85"/>
      <c r="E24" s="85"/>
      <c r="F24" s="85"/>
    </row>
    <row r="25" spans="2:6" ht="15.75" customHeight="1" x14ac:dyDescent="0.25">
      <c r="B25" s="145" t="s">
        <v>17</v>
      </c>
      <c r="C25" s="146"/>
      <c r="D25" s="146"/>
      <c r="E25" s="146"/>
      <c r="F25" s="147"/>
    </row>
    <row r="26" spans="2:6" x14ac:dyDescent="0.25">
      <c r="B26" s="68" t="s">
        <v>1</v>
      </c>
      <c r="C26" s="69" t="s">
        <v>18</v>
      </c>
      <c r="D26" s="69" t="s">
        <v>3</v>
      </c>
      <c r="E26" s="69" t="s">
        <v>19</v>
      </c>
      <c r="F26" s="70" t="s">
        <v>5</v>
      </c>
    </row>
    <row r="27" spans="2:6" ht="14.85" customHeight="1" x14ac:dyDescent="0.25">
      <c r="B27" s="71" t="s">
        <v>6</v>
      </c>
      <c r="C27" s="72">
        <v>11885</v>
      </c>
      <c r="D27" s="28" t="s">
        <v>83</v>
      </c>
      <c r="E27" s="28" t="s">
        <v>83</v>
      </c>
      <c r="F27" s="72">
        <f>SUM(C27:E27)</f>
        <v>11885</v>
      </c>
    </row>
    <row r="28" spans="2:6" ht="14.85" customHeight="1" x14ac:dyDescent="0.25">
      <c r="B28" s="71" t="s">
        <v>7</v>
      </c>
      <c r="C28" s="72">
        <v>254443</v>
      </c>
      <c r="D28" s="72">
        <v>1218</v>
      </c>
      <c r="E28" s="72">
        <v>4124</v>
      </c>
      <c r="F28" s="72">
        <f t="shared" ref="F28:F37" si="1">SUM(C28:E28)</f>
        <v>259785</v>
      </c>
    </row>
    <row r="29" spans="2:6" ht="14.85" customHeight="1" x14ac:dyDescent="0.25">
      <c r="B29" s="71" t="s">
        <v>8</v>
      </c>
      <c r="C29" s="72">
        <v>11664519</v>
      </c>
      <c r="D29" s="72">
        <v>933396</v>
      </c>
      <c r="E29" s="72">
        <v>562222</v>
      </c>
      <c r="F29" s="72">
        <f t="shared" si="1"/>
        <v>13160137</v>
      </c>
    </row>
    <row r="30" spans="2:6" ht="14.85" customHeight="1" x14ac:dyDescent="0.25">
      <c r="B30" s="71" t="s">
        <v>10</v>
      </c>
      <c r="C30" s="72">
        <v>27625</v>
      </c>
      <c r="D30" s="72">
        <v>1220</v>
      </c>
      <c r="E30" s="72">
        <v>25426</v>
      </c>
      <c r="F30" s="72">
        <f t="shared" si="1"/>
        <v>54271</v>
      </c>
    </row>
    <row r="31" spans="2:6" ht="14.85" customHeight="1" x14ac:dyDescent="0.25">
      <c r="B31" s="71" t="s">
        <v>20</v>
      </c>
      <c r="C31" s="72">
        <v>28700</v>
      </c>
      <c r="D31" s="72">
        <v>7000</v>
      </c>
      <c r="E31" s="72">
        <v>6700</v>
      </c>
      <c r="F31" s="72">
        <f t="shared" si="1"/>
        <v>42400</v>
      </c>
    </row>
    <row r="32" spans="2:6" ht="14.85" customHeight="1" x14ac:dyDescent="0.25">
      <c r="B32" s="71" t="s">
        <v>43</v>
      </c>
      <c r="C32" s="72">
        <v>2000</v>
      </c>
      <c r="D32" s="28" t="s">
        <v>83</v>
      </c>
      <c r="E32" s="28" t="s">
        <v>83</v>
      </c>
      <c r="F32" s="72">
        <f t="shared" si="1"/>
        <v>2000</v>
      </c>
    </row>
    <row r="33" spans="2:7" ht="14.85" customHeight="1" x14ac:dyDescent="0.25">
      <c r="B33" s="71" t="s">
        <v>11</v>
      </c>
      <c r="C33" s="72">
        <v>166841</v>
      </c>
      <c r="D33" s="72">
        <v>17918</v>
      </c>
      <c r="E33" s="72">
        <v>328692</v>
      </c>
      <c r="F33" s="72">
        <f t="shared" si="1"/>
        <v>513451</v>
      </c>
    </row>
    <row r="34" spans="2:7" ht="14.85" customHeight="1" x14ac:dyDescent="0.25">
      <c r="B34" s="71" t="s">
        <v>13</v>
      </c>
      <c r="C34" s="72">
        <v>1142288</v>
      </c>
      <c r="D34" s="72">
        <v>967036</v>
      </c>
      <c r="E34" s="72">
        <v>305354</v>
      </c>
      <c r="F34" s="72">
        <f t="shared" si="1"/>
        <v>2414678</v>
      </c>
    </row>
    <row r="35" spans="2:7" ht="14.85" customHeight="1" x14ac:dyDescent="0.25">
      <c r="B35" s="71" t="s">
        <v>21</v>
      </c>
      <c r="C35" s="72">
        <v>328</v>
      </c>
      <c r="D35" s="28" t="s">
        <v>83</v>
      </c>
      <c r="E35" s="28" t="s">
        <v>83</v>
      </c>
      <c r="F35" s="72">
        <f t="shared" si="1"/>
        <v>328</v>
      </c>
    </row>
    <row r="36" spans="2:7" ht="14.85" customHeight="1" x14ac:dyDescent="0.25">
      <c r="B36" s="71" t="s">
        <v>14</v>
      </c>
      <c r="C36" s="72">
        <v>454061</v>
      </c>
      <c r="D36" s="72">
        <v>224793</v>
      </c>
      <c r="E36" s="72">
        <v>266722</v>
      </c>
      <c r="F36" s="72">
        <f t="shared" si="1"/>
        <v>945576</v>
      </c>
    </row>
    <row r="37" spans="2:7" ht="14.85" customHeight="1" x14ac:dyDescent="0.25">
      <c r="B37" s="71" t="s">
        <v>15</v>
      </c>
      <c r="C37" s="72">
        <v>747647</v>
      </c>
      <c r="D37" s="72">
        <v>137992</v>
      </c>
      <c r="E37" s="72">
        <v>335902</v>
      </c>
      <c r="F37" s="72">
        <f t="shared" si="1"/>
        <v>1221541</v>
      </c>
    </row>
    <row r="38" spans="2:7" ht="14.85" customHeight="1" x14ac:dyDescent="0.25">
      <c r="B38" s="31" t="s">
        <v>16</v>
      </c>
      <c r="C38" s="73">
        <f>SUM(C27:C37)</f>
        <v>14500337</v>
      </c>
      <c r="D38" s="73">
        <f>SUM(D27:D37)</f>
        <v>2290573</v>
      </c>
      <c r="E38" s="73">
        <f>SUM(E27:E37)</f>
        <v>1835142</v>
      </c>
      <c r="F38" s="73">
        <f>SUM(F27:F37)</f>
        <v>18626052</v>
      </c>
      <c r="G38" s="74"/>
    </row>
    <row r="39" spans="2:7" ht="14.85" customHeight="1" x14ac:dyDescent="0.25">
      <c r="B39" s="86"/>
      <c r="C39" s="87"/>
      <c r="D39" s="87"/>
      <c r="E39" s="87"/>
      <c r="F39" s="87"/>
      <c r="G39" s="74"/>
    </row>
    <row r="40" spans="2:7" ht="14.85" customHeight="1" x14ac:dyDescent="0.25">
      <c r="B40" s="67" t="s">
        <v>22</v>
      </c>
      <c r="C40" s="75"/>
      <c r="D40" s="75"/>
      <c r="E40" s="75"/>
      <c r="F40" s="75"/>
    </row>
    <row r="41" spans="2:7" x14ac:dyDescent="0.25">
      <c r="B41" s="67"/>
      <c r="C41" s="67"/>
      <c r="D41" s="67"/>
      <c r="E41" s="67"/>
      <c r="F41" s="67"/>
    </row>
    <row r="42" spans="2:7" x14ac:dyDescent="0.25">
      <c r="B42" s="67"/>
      <c r="C42" s="67"/>
      <c r="D42" s="67"/>
      <c r="E42" s="67"/>
      <c r="F42" s="67"/>
    </row>
    <row r="43" spans="2:7" x14ac:dyDescent="0.25">
      <c r="C43" s="74"/>
      <c r="D43" s="74"/>
    </row>
  </sheetData>
  <mergeCells count="4">
    <mergeCell ref="B5:F5"/>
    <mergeCell ref="B7:F7"/>
    <mergeCell ref="B25:F25"/>
    <mergeCell ref="B3:F3"/>
  </mergeCells>
  <phoneticPr fontId="2" type="noConversion"/>
  <hyperlinks>
    <hyperlink ref="B1" location="INDEX!A1" display="Index" xr:uid="{00000000-0004-0000-1100-000000000000}"/>
  </hyperlinks>
  <printOptions gridLines="1"/>
  <pageMargins left="0.75" right="0.75" top="1" bottom="1" header="0.5" footer="0.5"/>
  <pageSetup paperSize="9" scale="8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37"/>
  <sheetViews>
    <sheetView zoomScaleNormal="100" workbookViewId="0">
      <selection activeCell="E39" sqref="E39"/>
    </sheetView>
  </sheetViews>
  <sheetFormatPr defaultColWidth="9.140625" defaultRowHeight="15.75" x14ac:dyDescent="0.25"/>
  <cols>
    <col min="1" max="1" width="5.140625" style="19" customWidth="1"/>
    <col min="2" max="2" width="20.7109375" style="19" customWidth="1"/>
    <col min="3" max="3" width="28.7109375" style="19" bestFit="1" customWidth="1"/>
    <col min="4" max="4" width="26" style="19" bestFit="1" customWidth="1"/>
    <col min="5" max="5" width="21.85546875" style="19" bestFit="1" customWidth="1"/>
    <col min="6" max="6" width="20.5703125" style="19" bestFit="1" customWidth="1"/>
    <col min="7" max="7" width="8.140625" style="19" customWidth="1"/>
    <col min="8" max="8" width="10.85546875" style="19" bestFit="1" customWidth="1"/>
    <col min="9" max="11" width="12.7109375" style="19" bestFit="1" customWidth="1"/>
    <col min="12" max="16384" width="9.140625" style="19"/>
  </cols>
  <sheetData>
    <row r="1" spans="1:8" x14ac:dyDescent="0.25">
      <c r="B1" s="18" t="s">
        <v>78</v>
      </c>
    </row>
    <row r="3" spans="1:8" ht="18.75" x14ac:dyDescent="0.3">
      <c r="B3" s="154" t="s">
        <v>135</v>
      </c>
      <c r="C3" s="154"/>
      <c r="D3" s="154"/>
      <c r="E3" s="154"/>
      <c r="F3" s="154"/>
    </row>
    <row r="4" spans="1:8" x14ac:dyDescent="0.25">
      <c r="A4" s="67"/>
      <c r="B4" s="81"/>
      <c r="C4" s="67"/>
      <c r="D4" s="67"/>
      <c r="E4" s="67"/>
      <c r="F4" s="67"/>
    </row>
    <row r="5" spans="1:8" x14ac:dyDescent="0.25">
      <c r="A5" s="67"/>
      <c r="B5" s="81" t="s">
        <v>37</v>
      </c>
      <c r="C5" s="67"/>
      <c r="D5" s="67"/>
      <c r="E5" s="67"/>
      <c r="F5" s="67"/>
    </row>
    <row r="6" spans="1:8" x14ac:dyDescent="0.25">
      <c r="A6" s="67"/>
      <c r="B6" s="67"/>
      <c r="C6" s="67"/>
      <c r="D6" s="67"/>
      <c r="E6" s="67"/>
      <c r="F6" s="67"/>
    </row>
    <row r="7" spans="1:8" ht="15.75" customHeight="1" x14ac:dyDescent="0.25">
      <c r="A7" s="67"/>
      <c r="B7" s="145" t="s">
        <v>0</v>
      </c>
      <c r="C7" s="146"/>
      <c r="D7" s="146"/>
      <c r="E7" s="146"/>
      <c r="F7" s="147"/>
      <c r="H7" s="22" t="s">
        <v>133</v>
      </c>
    </row>
    <row r="8" spans="1:8" x14ac:dyDescent="0.25">
      <c r="A8" s="67"/>
      <c r="B8" s="68" t="s">
        <v>1</v>
      </c>
      <c r="C8" s="69" t="s">
        <v>2</v>
      </c>
      <c r="D8" s="69" t="s">
        <v>3</v>
      </c>
      <c r="E8" s="69" t="s">
        <v>4</v>
      </c>
      <c r="F8" s="82" t="s">
        <v>5</v>
      </c>
    </row>
    <row r="9" spans="1:8" ht="14.85" customHeight="1" x14ac:dyDescent="0.25">
      <c r="A9" s="67"/>
      <c r="B9" s="71" t="s">
        <v>6</v>
      </c>
      <c r="C9" s="72">
        <v>26428</v>
      </c>
      <c r="D9" s="72">
        <v>2481</v>
      </c>
      <c r="E9" s="72">
        <v>4951</v>
      </c>
      <c r="F9" s="72">
        <v>33860</v>
      </c>
      <c r="H9" s="19" t="s">
        <v>130</v>
      </c>
    </row>
    <row r="10" spans="1:8" ht="14.85" customHeight="1" x14ac:dyDescent="0.25">
      <c r="A10" s="67"/>
      <c r="B10" s="71" t="s">
        <v>7</v>
      </c>
      <c r="C10" s="72">
        <v>31000</v>
      </c>
      <c r="D10" s="72">
        <v>2000</v>
      </c>
      <c r="E10" s="72">
        <v>4000</v>
      </c>
      <c r="F10" s="72">
        <v>37000</v>
      </c>
    </row>
    <row r="11" spans="1:8" ht="14.85" customHeight="1" x14ac:dyDescent="0.25">
      <c r="A11" s="67"/>
      <c r="B11" s="71" t="s">
        <v>8</v>
      </c>
      <c r="C11" s="72">
        <v>11067</v>
      </c>
      <c r="D11" s="28" t="s">
        <v>83</v>
      </c>
      <c r="E11" s="72">
        <v>6728</v>
      </c>
      <c r="F11" s="72">
        <v>17795</v>
      </c>
      <c r="H11" s="19" t="s">
        <v>134</v>
      </c>
    </row>
    <row r="12" spans="1:8" ht="14.85" customHeight="1" x14ac:dyDescent="0.25">
      <c r="A12" s="67"/>
      <c r="B12" s="71" t="s">
        <v>10</v>
      </c>
      <c r="C12" s="72">
        <v>583999</v>
      </c>
      <c r="D12" s="28" t="s">
        <v>83</v>
      </c>
      <c r="E12" s="72">
        <v>79412</v>
      </c>
      <c r="F12" s="72">
        <v>663411</v>
      </c>
    </row>
    <row r="13" spans="1:8" ht="14.85" customHeight="1" x14ac:dyDescent="0.25">
      <c r="A13" s="67"/>
      <c r="B13" s="71" t="s">
        <v>11</v>
      </c>
      <c r="C13" s="72">
        <v>2379</v>
      </c>
      <c r="D13" s="72">
        <v>590</v>
      </c>
      <c r="E13" s="72">
        <v>2291</v>
      </c>
      <c r="F13" s="72">
        <v>5260</v>
      </c>
    </row>
    <row r="14" spans="1:8" ht="14.85" customHeight="1" x14ac:dyDescent="0.25">
      <c r="A14" s="67"/>
      <c r="B14" s="71" t="s">
        <v>12</v>
      </c>
      <c r="C14" s="72">
        <v>23000</v>
      </c>
      <c r="D14" s="28" t="s">
        <v>83</v>
      </c>
      <c r="E14" s="72">
        <v>8000</v>
      </c>
      <c r="F14" s="72">
        <v>31000</v>
      </c>
    </row>
    <row r="15" spans="1:8" ht="14.85" customHeight="1" x14ac:dyDescent="0.25">
      <c r="A15" s="67"/>
      <c r="B15" s="71" t="s">
        <v>13</v>
      </c>
      <c r="C15" s="72">
        <v>10000</v>
      </c>
      <c r="D15" s="72">
        <v>5500</v>
      </c>
      <c r="E15" s="72">
        <v>1071</v>
      </c>
      <c r="F15" s="72">
        <v>16571</v>
      </c>
    </row>
    <row r="16" spans="1:8" ht="14.85" customHeight="1" x14ac:dyDescent="0.25">
      <c r="A16" s="67"/>
      <c r="B16" s="71" t="s">
        <v>14</v>
      </c>
      <c r="C16" s="72">
        <v>168161</v>
      </c>
      <c r="D16" s="72">
        <v>2950</v>
      </c>
      <c r="E16" s="72">
        <v>38217</v>
      </c>
      <c r="F16" s="72">
        <v>209328</v>
      </c>
    </row>
    <row r="17" spans="1:6" ht="14.85" customHeight="1" x14ac:dyDescent="0.25">
      <c r="A17" s="67"/>
      <c r="B17" s="71" t="s">
        <v>15</v>
      </c>
      <c r="C17" s="72">
        <v>55471</v>
      </c>
      <c r="D17" s="72">
        <v>21172</v>
      </c>
      <c r="E17" s="72">
        <v>11956</v>
      </c>
      <c r="F17" s="72">
        <v>88599</v>
      </c>
    </row>
    <row r="18" spans="1:6" ht="14.85" customHeight="1" x14ac:dyDescent="0.25">
      <c r="A18" s="67"/>
      <c r="B18" s="83" t="s">
        <v>16</v>
      </c>
      <c r="C18" s="73">
        <f>SUM(C9:C17)</f>
        <v>911505</v>
      </c>
      <c r="D18" s="73">
        <v>34693</v>
      </c>
      <c r="E18" s="73">
        <v>156626</v>
      </c>
      <c r="F18" s="73">
        <v>1102824</v>
      </c>
    </row>
    <row r="19" spans="1:6" ht="17.25" customHeight="1" x14ac:dyDescent="0.25">
      <c r="A19" s="67"/>
      <c r="B19" s="84"/>
      <c r="C19" s="85"/>
      <c r="D19" s="85"/>
      <c r="E19" s="85"/>
      <c r="F19" s="85"/>
    </row>
    <row r="20" spans="1:6" ht="15.75" customHeight="1" x14ac:dyDescent="0.25">
      <c r="A20" s="67"/>
      <c r="B20" s="145" t="s">
        <v>17</v>
      </c>
      <c r="C20" s="146"/>
      <c r="D20" s="146"/>
      <c r="E20" s="146"/>
      <c r="F20" s="147"/>
    </row>
    <row r="21" spans="1:6" x14ac:dyDescent="0.25">
      <c r="A21" s="67"/>
      <c r="B21" s="68" t="s">
        <v>1</v>
      </c>
      <c r="C21" s="69" t="s">
        <v>18</v>
      </c>
      <c r="D21" s="69" t="s">
        <v>3</v>
      </c>
      <c r="E21" s="69" t="s">
        <v>19</v>
      </c>
      <c r="F21" s="82" t="s">
        <v>5</v>
      </c>
    </row>
    <row r="22" spans="1:6" ht="14.85" customHeight="1" x14ac:dyDescent="0.25">
      <c r="A22" s="67"/>
      <c r="B22" s="71" t="s">
        <v>6</v>
      </c>
      <c r="C22" s="28" t="s">
        <v>83</v>
      </c>
      <c r="D22" s="72">
        <v>35877</v>
      </c>
      <c r="E22" s="72">
        <v>21189</v>
      </c>
      <c r="F22" s="72">
        <v>57066</v>
      </c>
    </row>
    <row r="23" spans="1:6" ht="14.85" customHeight="1" x14ac:dyDescent="0.25">
      <c r="A23" s="67"/>
      <c r="B23" s="71" t="s">
        <v>7</v>
      </c>
      <c r="C23" s="72">
        <v>20000</v>
      </c>
      <c r="D23" s="72">
        <v>2640</v>
      </c>
      <c r="E23" s="72">
        <v>4277</v>
      </c>
      <c r="F23" s="72">
        <v>26917</v>
      </c>
    </row>
    <row r="24" spans="1:6" ht="14.85" customHeight="1" x14ac:dyDescent="0.25">
      <c r="A24" s="67"/>
      <c r="B24" s="71" t="s">
        <v>8</v>
      </c>
      <c r="C24" s="72">
        <v>3604978</v>
      </c>
      <c r="D24" s="72">
        <v>197099</v>
      </c>
      <c r="E24" s="72">
        <v>216076</v>
      </c>
      <c r="F24" s="72">
        <v>4018153</v>
      </c>
    </row>
    <row r="25" spans="1:6" ht="14.85" customHeight="1" x14ac:dyDescent="0.25">
      <c r="A25" s="67"/>
      <c r="B25" s="71" t="s">
        <v>10</v>
      </c>
      <c r="C25" s="72">
        <v>1897</v>
      </c>
      <c r="D25" s="72">
        <v>15092</v>
      </c>
      <c r="E25" s="72">
        <v>1852</v>
      </c>
      <c r="F25" s="72">
        <v>18841</v>
      </c>
    </row>
    <row r="26" spans="1:6" ht="14.85" customHeight="1" x14ac:dyDescent="0.25">
      <c r="A26" s="67"/>
      <c r="B26" s="71" t="s">
        <v>20</v>
      </c>
      <c r="C26" s="72">
        <v>24300</v>
      </c>
      <c r="D26" s="28" t="s">
        <v>83</v>
      </c>
      <c r="E26" s="72">
        <v>1500</v>
      </c>
      <c r="F26" s="72">
        <v>25800</v>
      </c>
    </row>
    <row r="27" spans="1:6" ht="14.85" customHeight="1" x14ac:dyDescent="0.25">
      <c r="A27" s="67"/>
      <c r="B27" s="71" t="s">
        <v>11</v>
      </c>
      <c r="C27" s="72">
        <v>967414</v>
      </c>
      <c r="D27" s="72">
        <v>1565</v>
      </c>
      <c r="E27" s="72">
        <v>159924</v>
      </c>
      <c r="F27" s="72">
        <v>1128903</v>
      </c>
    </row>
    <row r="28" spans="1:6" ht="14.85" customHeight="1" x14ac:dyDescent="0.25">
      <c r="A28" s="67"/>
      <c r="B28" s="71" t="s">
        <v>13</v>
      </c>
      <c r="C28" s="72">
        <v>525002</v>
      </c>
      <c r="D28" s="72">
        <v>87170</v>
      </c>
      <c r="E28" s="72">
        <v>239787</v>
      </c>
      <c r="F28" s="72">
        <v>851959</v>
      </c>
    </row>
    <row r="29" spans="1:6" ht="14.85" customHeight="1" x14ac:dyDescent="0.25">
      <c r="A29" s="67"/>
      <c r="B29" s="71" t="s">
        <v>21</v>
      </c>
      <c r="C29" s="72">
        <v>365530</v>
      </c>
      <c r="D29" s="72">
        <v>15525</v>
      </c>
      <c r="E29" s="72">
        <v>147750</v>
      </c>
      <c r="F29" s="72">
        <v>528805</v>
      </c>
    </row>
    <row r="30" spans="1:6" ht="14.85" customHeight="1" x14ac:dyDescent="0.25">
      <c r="A30" s="67"/>
      <c r="B30" s="71" t="s">
        <v>14</v>
      </c>
      <c r="C30" s="72">
        <v>513407</v>
      </c>
      <c r="D30" s="72">
        <v>95670</v>
      </c>
      <c r="E30" s="72">
        <v>242096</v>
      </c>
      <c r="F30" s="72">
        <f>SUM(C30:E30)</f>
        <v>851173</v>
      </c>
    </row>
    <row r="31" spans="1:6" ht="14.85" customHeight="1" x14ac:dyDescent="0.25">
      <c r="A31" s="67"/>
      <c r="B31" s="71" t="s">
        <v>15</v>
      </c>
      <c r="C31" s="72">
        <v>261158</v>
      </c>
      <c r="D31" s="72">
        <v>21514</v>
      </c>
      <c r="E31" s="72">
        <v>54820</v>
      </c>
      <c r="F31" s="72">
        <v>337492</v>
      </c>
    </row>
    <row r="32" spans="1:6" ht="14.85" customHeight="1" x14ac:dyDescent="0.25">
      <c r="A32" s="67"/>
      <c r="B32" s="83" t="s">
        <v>16</v>
      </c>
      <c r="C32" s="73">
        <f>SUM(C22:C31)</f>
        <v>6283686</v>
      </c>
      <c r="D32" s="73">
        <f>SUM(D22:D31)</f>
        <v>472152</v>
      </c>
      <c r="E32" s="73">
        <f>SUM(E22:E31)</f>
        <v>1089271</v>
      </c>
      <c r="F32" s="73">
        <f>SUM(F22:F31)</f>
        <v>7845109</v>
      </c>
    </row>
    <row r="33" spans="1:6" ht="14.85" customHeight="1" x14ac:dyDescent="0.25">
      <c r="A33" s="67"/>
      <c r="B33" s="67"/>
      <c r="C33" s="75"/>
      <c r="D33" s="75"/>
      <c r="E33" s="75"/>
      <c r="F33" s="75"/>
    </row>
    <row r="34" spans="1:6" ht="14.85" customHeight="1" x14ac:dyDescent="0.25">
      <c r="A34" s="67"/>
      <c r="B34" s="67" t="s">
        <v>22</v>
      </c>
      <c r="C34" s="75"/>
      <c r="D34" s="75"/>
      <c r="E34" s="75"/>
      <c r="F34" s="75"/>
    </row>
    <row r="35" spans="1:6" x14ac:dyDescent="0.25">
      <c r="A35" s="67"/>
      <c r="B35" s="67"/>
      <c r="C35" s="67"/>
      <c r="D35" s="67"/>
      <c r="E35" s="67"/>
      <c r="F35" s="67"/>
    </row>
    <row r="36" spans="1:6" x14ac:dyDescent="0.25">
      <c r="A36" s="67"/>
      <c r="B36" s="67"/>
      <c r="C36" s="67"/>
      <c r="D36" s="67"/>
      <c r="E36" s="67"/>
      <c r="F36" s="67"/>
    </row>
    <row r="37" spans="1:6" x14ac:dyDescent="0.25">
      <c r="A37" s="67"/>
      <c r="B37" s="67"/>
      <c r="C37" s="75"/>
      <c r="D37" s="75"/>
      <c r="E37" s="67"/>
      <c r="F37" s="67"/>
    </row>
  </sheetData>
  <mergeCells count="3">
    <mergeCell ref="B7:F7"/>
    <mergeCell ref="B20:F20"/>
    <mergeCell ref="B3:F3"/>
  </mergeCells>
  <phoneticPr fontId="2" type="noConversion"/>
  <hyperlinks>
    <hyperlink ref="B1" location="INDEX!A1" display="Index" xr:uid="{00000000-0004-0000-12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H34"/>
  <sheetViews>
    <sheetView zoomScaleNormal="100" workbookViewId="0">
      <selection activeCell="G43" sqref="G43"/>
    </sheetView>
  </sheetViews>
  <sheetFormatPr defaultColWidth="9.140625" defaultRowHeight="15.75" x14ac:dyDescent="0.25"/>
  <cols>
    <col min="1" max="1" width="9.140625" style="19"/>
    <col min="2" max="2" width="20.7109375" style="19" customWidth="1"/>
    <col min="3" max="3" width="28.7109375" style="19" bestFit="1" customWidth="1"/>
    <col min="4" max="4" width="26" style="19" bestFit="1" customWidth="1"/>
    <col min="5" max="5" width="21.85546875" style="19" bestFit="1" customWidth="1"/>
    <col min="6" max="6" width="20.5703125" style="19" bestFit="1" customWidth="1"/>
    <col min="7" max="16384" width="9.140625" style="19"/>
  </cols>
  <sheetData>
    <row r="1" spans="1:8" x14ac:dyDescent="0.25">
      <c r="B1" s="18" t="s">
        <v>78</v>
      </c>
    </row>
    <row r="3" spans="1:8" ht="18.75" x14ac:dyDescent="0.3">
      <c r="B3" s="154" t="s">
        <v>72</v>
      </c>
      <c r="C3" s="157"/>
      <c r="D3" s="157"/>
      <c r="E3" s="157"/>
      <c r="F3" s="157"/>
    </row>
    <row r="4" spans="1:8" x14ac:dyDescent="0.25">
      <c r="B4" s="76"/>
      <c r="C4" s="77"/>
      <c r="D4" s="77"/>
      <c r="E4" s="77"/>
      <c r="F4" s="77"/>
    </row>
    <row r="5" spans="1:8" x14ac:dyDescent="0.25">
      <c r="A5" s="67"/>
      <c r="B5" s="67" t="s">
        <v>23</v>
      </c>
      <c r="C5" s="67"/>
      <c r="D5" s="67"/>
      <c r="E5" s="67"/>
      <c r="F5" s="67"/>
      <c r="G5" s="80"/>
      <c r="H5" s="80"/>
    </row>
    <row r="6" spans="1:8" x14ac:dyDescent="0.25">
      <c r="A6" s="67"/>
      <c r="B6" s="67"/>
      <c r="C6" s="67"/>
      <c r="D6" s="67"/>
      <c r="E6" s="67"/>
      <c r="F6" s="67"/>
    </row>
    <row r="7" spans="1:8" x14ac:dyDescent="0.25">
      <c r="A7" s="67"/>
      <c r="B7" s="145" t="s">
        <v>0</v>
      </c>
      <c r="C7" s="146"/>
      <c r="D7" s="146"/>
      <c r="E7" s="146"/>
      <c r="F7" s="147"/>
      <c r="H7" s="22" t="s">
        <v>133</v>
      </c>
    </row>
    <row r="8" spans="1:8" x14ac:dyDescent="0.25">
      <c r="A8" s="67"/>
      <c r="B8" s="68" t="s">
        <v>1</v>
      </c>
      <c r="C8" s="69" t="s">
        <v>2</v>
      </c>
      <c r="D8" s="69" t="s">
        <v>3</v>
      </c>
      <c r="E8" s="69" t="s">
        <v>4</v>
      </c>
      <c r="F8" s="70" t="s">
        <v>5</v>
      </c>
    </row>
    <row r="9" spans="1:8" ht="14.85" customHeight="1" x14ac:dyDescent="0.25">
      <c r="A9" s="67"/>
      <c r="B9" s="71" t="s">
        <v>6</v>
      </c>
      <c r="C9" s="72">
        <v>13305</v>
      </c>
      <c r="D9" s="72">
        <v>1884</v>
      </c>
      <c r="E9" s="72">
        <v>2619</v>
      </c>
      <c r="F9" s="72">
        <v>17808</v>
      </c>
      <c r="H9" s="19" t="s">
        <v>130</v>
      </c>
    </row>
    <row r="10" spans="1:8" ht="14.85" customHeight="1" x14ac:dyDescent="0.25">
      <c r="A10" s="67"/>
      <c r="B10" s="71" t="s">
        <v>7</v>
      </c>
      <c r="C10" s="72">
        <v>32400</v>
      </c>
      <c r="D10" s="72" t="s">
        <v>83</v>
      </c>
      <c r="E10" s="72" t="s">
        <v>83</v>
      </c>
      <c r="F10" s="72">
        <v>32400</v>
      </c>
    </row>
    <row r="11" spans="1:8" ht="14.85" customHeight="1" x14ac:dyDescent="0.25">
      <c r="A11" s="67"/>
      <c r="B11" s="71" t="s">
        <v>24</v>
      </c>
      <c r="C11" s="72">
        <v>5000</v>
      </c>
      <c r="D11" s="72" t="s">
        <v>83</v>
      </c>
      <c r="E11" s="72">
        <v>58000</v>
      </c>
      <c r="F11" s="72">
        <v>63000</v>
      </c>
      <c r="H11" s="19" t="s">
        <v>134</v>
      </c>
    </row>
    <row r="12" spans="1:8" ht="14.85" customHeight="1" x14ac:dyDescent="0.25">
      <c r="A12" s="67"/>
      <c r="B12" s="71" t="s">
        <v>8</v>
      </c>
      <c r="C12" s="72">
        <v>16790</v>
      </c>
      <c r="D12" s="72" t="s">
        <v>83</v>
      </c>
      <c r="E12" s="72">
        <v>63942</v>
      </c>
      <c r="F12" s="72">
        <v>80732</v>
      </c>
    </row>
    <row r="13" spans="1:8" ht="14.85" customHeight="1" x14ac:dyDescent="0.25">
      <c r="A13" s="67"/>
      <c r="B13" s="71" t="s">
        <v>11</v>
      </c>
      <c r="C13" s="72">
        <v>807</v>
      </c>
      <c r="D13" s="72" t="s">
        <v>83</v>
      </c>
      <c r="E13" s="72">
        <v>174</v>
      </c>
      <c r="F13" s="72">
        <v>981</v>
      </c>
    </row>
    <row r="14" spans="1:8" ht="14.85" customHeight="1" x14ac:dyDescent="0.25">
      <c r="A14" s="67"/>
      <c r="B14" s="71" t="s">
        <v>21</v>
      </c>
      <c r="C14" s="72">
        <v>3300</v>
      </c>
      <c r="D14" s="72" t="s">
        <v>83</v>
      </c>
      <c r="E14" s="72">
        <v>6750</v>
      </c>
      <c r="F14" s="72">
        <v>10050</v>
      </c>
    </row>
    <row r="15" spans="1:8" ht="14.85" customHeight="1" x14ac:dyDescent="0.25">
      <c r="A15" s="67"/>
      <c r="B15" s="71" t="s">
        <v>13</v>
      </c>
      <c r="C15" s="72">
        <v>10000</v>
      </c>
      <c r="D15" s="72">
        <v>1000</v>
      </c>
      <c r="E15" s="72">
        <v>1500</v>
      </c>
      <c r="F15" s="72">
        <v>12500</v>
      </c>
    </row>
    <row r="16" spans="1:8" ht="14.85" customHeight="1" x14ac:dyDescent="0.25">
      <c r="A16" s="67"/>
      <c r="B16" s="71" t="s">
        <v>25</v>
      </c>
      <c r="C16" s="72">
        <v>45852</v>
      </c>
      <c r="D16" s="72">
        <v>4200</v>
      </c>
      <c r="E16" s="72">
        <v>17806</v>
      </c>
      <c r="F16" s="72">
        <v>67858</v>
      </c>
    </row>
    <row r="17" spans="1:6" ht="14.85" customHeight="1" x14ac:dyDescent="0.25">
      <c r="A17" s="67"/>
      <c r="B17" s="71" t="s">
        <v>26</v>
      </c>
      <c r="C17" s="72">
        <v>31766</v>
      </c>
      <c r="D17" s="72">
        <v>746</v>
      </c>
      <c r="E17" s="72">
        <v>16562</v>
      </c>
      <c r="F17" s="72">
        <v>49074</v>
      </c>
    </row>
    <row r="18" spans="1:6" ht="14.85" customHeight="1" x14ac:dyDescent="0.25">
      <c r="A18" s="67"/>
      <c r="B18" s="31" t="s">
        <v>27</v>
      </c>
      <c r="C18" s="73">
        <f>SUM(C9:C17)</f>
        <v>159220</v>
      </c>
      <c r="D18" s="73">
        <f>SUM(D9:D17)</f>
        <v>7830</v>
      </c>
      <c r="E18" s="73">
        <f>SUM(E9:E17)</f>
        <v>167353</v>
      </c>
      <c r="F18" s="73">
        <f>SUM(F9:F17)</f>
        <v>334403</v>
      </c>
    </row>
    <row r="19" spans="1:6" ht="14.85" customHeight="1" x14ac:dyDescent="0.25">
      <c r="A19" s="67"/>
      <c r="B19" s="67"/>
      <c r="C19" s="75"/>
      <c r="D19" s="75"/>
      <c r="E19" s="75"/>
      <c r="F19" s="75"/>
    </row>
    <row r="20" spans="1:6" x14ac:dyDescent="0.25">
      <c r="A20" s="67"/>
      <c r="B20" s="145" t="s">
        <v>17</v>
      </c>
      <c r="C20" s="146"/>
      <c r="D20" s="146"/>
      <c r="E20" s="146"/>
      <c r="F20" s="147"/>
    </row>
    <row r="21" spans="1:6" x14ac:dyDescent="0.25">
      <c r="A21" s="67"/>
      <c r="B21" s="68" t="s">
        <v>1</v>
      </c>
      <c r="C21" s="69" t="s">
        <v>18</v>
      </c>
      <c r="D21" s="69" t="s">
        <v>3</v>
      </c>
      <c r="E21" s="69" t="s">
        <v>19</v>
      </c>
      <c r="F21" s="70" t="s">
        <v>5</v>
      </c>
    </row>
    <row r="22" spans="1:6" ht="14.85" customHeight="1" x14ac:dyDescent="0.25">
      <c r="A22" s="67"/>
      <c r="B22" s="71" t="s">
        <v>6</v>
      </c>
      <c r="C22" s="72" t="s">
        <v>83</v>
      </c>
      <c r="D22" s="72">
        <v>13800</v>
      </c>
      <c r="E22" s="72">
        <v>13124</v>
      </c>
      <c r="F22" s="72">
        <v>26924</v>
      </c>
    </row>
    <row r="23" spans="1:6" ht="14.85" customHeight="1" x14ac:dyDescent="0.25">
      <c r="A23" s="67"/>
      <c r="B23" s="71" t="s">
        <v>7</v>
      </c>
      <c r="C23" s="72">
        <v>10939</v>
      </c>
      <c r="D23" s="72" t="s">
        <v>83</v>
      </c>
      <c r="E23" s="72" t="s">
        <v>83</v>
      </c>
      <c r="F23" s="72">
        <v>10939</v>
      </c>
    </row>
    <row r="24" spans="1:6" ht="14.85" customHeight="1" x14ac:dyDescent="0.25">
      <c r="A24" s="67"/>
      <c r="B24" s="71" t="s">
        <v>10</v>
      </c>
      <c r="C24" s="72">
        <v>8207</v>
      </c>
      <c r="D24" s="72">
        <v>4346</v>
      </c>
      <c r="E24" s="72">
        <v>13666</v>
      </c>
      <c r="F24" s="72">
        <v>26219</v>
      </c>
    </row>
    <row r="25" spans="1:6" ht="14.85" customHeight="1" x14ac:dyDescent="0.25">
      <c r="A25" s="67"/>
      <c r="B25" s="71" t="s">
        <v>8</v>
      </c>
      <c r="C25" s="72">
        <v>4294008</v>
      </c>
      <c r="D25" s="72">
        <v>463900</v>
      </c>
      <c r="E25" s="72">
        <v>202248</v>
      </c>
      <c r="F25" s="72">
        <v>4960156</v>
      </c>
    </row>
    <row r="26" spans="1:6" ht="14.85" customHeight="1" x14ac:dyDescent="0.25">
      <c r="A26" s="67"/>
      <c r="B26" s="71" t="s">
        <v>20</v>
      </c>
      <c r="C26" s="72">
        <v>9736</v>
      </c>
      <c r="D26" s="72">
        <v>1594</v>
      </c>
      <c r="E26" s="72" t="s">
        <v>83</v>
      </c>
      <c r="F26" s="72">
        <v>11330</v>
      </c>
    </row>
    <row r="27" spans="1:6" ht="14.85" customHeight="1" x14ac:dyDescent="0.25">
      <c r="A27" s="67"/>
      <c r="B27" s="71" t="s">
        <v>28</v>
      </c>
      <c r="C27" s="72">
        <v>659892</v>
      </c>
      <c r="D27" s="72">
        <v>6003</v>
      </c>
      <c r="E27" s="72">
        <v>56066</v>
      </c>
      <c r="F27" s="72">
        <v>721961</v>
      </c>
    </row>
    <row r="28" spans="1:6" ht="14.85" customHeight="1" x14ac:dyDescent="0.25">
      <c r="A28" s="67"/>
      <c r="B28" s="71" t="s">
        <v>29</v>
      </c>
      <c r="C28" s="72">
        <v>405413</v>
      </c>
      <c r="D28" s="72">
        <v>82394</v>
      </c>
      <c r="E28" s="72">
        <v>428226</v>
      </c>
      <c r="F28" s="72">
        <v>916033</v>
      </c>
    </row>
    <row r="29" spans="1:6" ht="14.85" customHeight="1" x14ac:dyDescent="0.25">
      <c r="A29" s="67"/>
      <c r="B29" s="71" t="s">
        <v>14</v>
      </c>
      <c r="C29" s="72">
        <v>868098</v>
      </c>
      <c r="D29" s="72">
        <v>179458</v>
      </c>
      <c r="E29" s="72">
        <v>188679</v>
      </c>
      <c r="F29" s="72">
        <v>1236235</v>
      </c>
    </row>
    <row r="30" spans="1:6" ht="14.85" customHeight="1" x14ac:dyDescent="0.25">
      <c r="A30" s="67"/>
      <c r="B30" s="71" t="s">
        <v>26</v>
      </c>
      <c r="C30" s="72">
        <v>135412</v>
      </c>
      <c r="D30" s="72">
        <v>10595</v>
      </c>
      <c r="E30" s="72">
        <v>58998</v>
      </c>
      <c r="F30" s="72">
        <v>205005</v>
      </c>
    </row>
    <row r="31" spans="1:6" ht="14.85" customHeight="1" x14ac:dyDescent="0.25">
      <c r="A31" s="67"/>
      <c r="B31" s="31" t="s">
        <v>16</v>
      </c>
      <c r="C31" s="73">
        <f>SUM(C22:C30)</f>
        <v>6391705</v>
      </c>
      <c r="D31" s="73">
        <f>SUM(D22:D30)</f>
        <v>762090</v>
      </c>
      <c r="E31" s="73">
        <f>SUM(E22:E30)</f>
        <v>961007</v>
      </c>
      <c r="F31" s="73">
        <f>SUM(F22:F30)</f>
        <v>8114802</v>
      </c>
    </row>
    <row r="32" spans="1:6" x14ac:dyDescent="0.25">
      <c r="A32" s="67"/>
      <c r="B32" s="67"/>
      <c r="C32" s="67"/>
      <c r="D32" s="67"/>
      <c r="E32" s="67"/>
      <c r="F32" s="67"/>
    </row>
    <row r="33" spans="1:6" x14ac:dyDescent="0.25">
      <c r="A33" s="67"/>
      <c r="B33" s="67" t="s">
        <v>22</v>
      </c>
      <c r="C33" s="67"/>
      <c r="D33" s="67"/>
      <c r="E33" s="67"/>
      <c r="F33" s="67"/>
    </row>
    <row r="34" spans="1:6" x14ac:dyDescent="0.25">
      <c r="A34" s="67"/>
      <c r="B34" s="67"/>
      <c r="C34" s="67"/>
      <c r="D34" s="67"/>
      <c r="E34" s="67"/>
      <c r="F34" s="67"/>
    </row>
  </sheetData>
  <mergeCells count="3">
    <mergeCell ref="B7:F7"/>
    <mergeCell ref="B20:F20"/>
    <mergeCell ref="B3:F3"/>
  </mergeCells>
  <phoneticPr fontId="2" type="noConversion"/>
  <hyperlinks>
    <hyperlink ref="B1" location="INDEX!A1" display="Index" xr:uid="{00000000-0004-0000-1300-000000000000}"/>
  </hyperlinks>
  <pageMargins left="0.75" right="0.75" top="1" bottom="1" header="0.5" footer="0.5"/>
  <pageSetup paperSize="9" orientation="portrait" horizontalDpi="200" verticalDpi="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H32"/>
  <sheetViews>
    <sheetView zoomScaleNormal="100" workbookViewId="0">
      <selection activeCell="G33" sqref="G33"/>
    </sheetView>
  </sheetViews>
  <sheetFormatPr defaultColWidth="9.140625" defaultRowHeight="15.75" x14ac:dyDescent="0.25"/>
  <cols>
    <col min="1" max="1" width="5.7109375" style="19" customWidth="1"/>
    <col min="2" max="2" width="20.7109375" style="19" customWidth="1"/>
    <col min="3" max="3" width="28.7109375" style="19" bestFit="1" customWidth="1"/>
    <col min="4" max="4" width="26" style="19" bestFit="1" customWidth="1"/>
    <col min="5" max="5" width="21.85546875" style="19" bestFit="1" customWidth="1"/>
    <col min="6" max="6" width="20.5703125" style="19" bestFit="1" customWidth="1"/>
    <col min="7" max="16384" width="9.140625" style="19"/>
  </cols>
  <sheetData>
    <row r="1" spans="1:8" x14ac:dyDescent="0.25">
      <c r="B1" s="18" t="s">
        <v>78</v>
      </c>
    </row>
    <row r="3" spans="1:8" ht="18.75" x14ac:dyDescent="0.3">
      <c r="B3" s="154" t="s">
        <v>73</v>
      </c>
      <c r="C3" s="154"/>
      <c r="D3" s="154"/>
      <c r="E3" s="154"/>
      <c r="F3" s="154"/>
    </row>
    <row r="4" spans="1:8" ht="18.75" x14ac:dyDescent="0.3">
      <c r="B4" s="78"/>
      <c r="C4" s="79"/>
      <c r="D4" s="79"/>
      <c r="E4" s="79"/>
      <c r="F4" s="79"/>
    </row>
    <row r="5" spans="1:8" x14ac:dyDescent="0.25">
      <c r="B5" s="19" t="s">
        <v>30</v>
      </c>
    </row>
    <row r="6" spans="1:8" x14ac:dyDescent="0.25">
      <c r="A6" s="67"/>
      <c r="B6" s="67"/>
      <c r="C6" s="67"/>
      <c r="D6" s="67"/>
      <c r="E6" s="67"/>
      <c r="F6" s="67"/>
    </row>
    <row r="7" spans="1:8" x14ac:dyDescent="0.25">
      <c r="A7" s="67"/>
      <c r="B7" s="145" t="s">
        <v>0</v>
      </c>
      <c r="C7" s="146"/>
      <c r="D7" s="146"/>
      <c r="E7" s="146"/>
      <c r="F7" s="147"/>
      <c r="H7" s="22" t="s">
        <v>133</v>
      </c>
    </row>
    <row r="8" spans="1:8" x14ac:dyDescent="0.25">
      <c r="A8" s="67"/>
      <c r="B8" s="68" t="s">
        <v>1</v>
      </c>
      <c r="C8" s="69" t="s">
        <v>2</v>
      </c>
      <c r="D8" s="69" t="s">
        <v>3</v>
      </c>
      <c r="E8" s="69" t="s">
        <v>4</v>
      </c>
      <c r="F8" s="70" t="s">
        <v>5</v>
      </c>
    </row>
    <row r="9" spans="1:8" ht="14.85" customHeight="1" x14ac:dyDescent="0.25">
      <c r="A9" s="67"/>
      <c r="B9" s="71" t="s">
        <v>31</v>
      </c>
      <c r="C9" s="72">
        <v>10000</v>
      </c>
      <c r="D9" s="72" t="s">
        <v>83</v>
      </c>
      <c r="E9" s="72" t="s">
        <v>83</v>
      </c>
      <c r="F9" s="72">
        <v>10000</v>
      </c>
      <c r="H9" s="19" t="s">
        <v>130</v>
      </c>
    </row>
    <row r="10" spans="1:8" ht="14.85" customHeight="1" x14ac:dyDescent="0.25">
      <c r="A10" s="67"/>
      <c r="B10" s="71" t="s">
        <v>7</v>
      </c>
      <c r="C10" s="72">
        <v>14000</v>
      </c>
      <c r="D10" s="72" t="s">
        <v>83</v>
      </c>
      <c r="E10" s="72" t="s">
        <v>83</v>
      </c>
      <c r="F10" s="72">
        <v>14000</v>
      </c>
    </row>
    <row r="11" spans="1:8" ht="14.85" customHeight="1" x14ac:dyDescent="0.25">
      <c r="A11" s="67"/>
      <c r="B11" s="71" t="s">
        <v>8</v>
      </c>
      <c r="C11" s="72">
        <v>36128</v>
      </c>
      <c r="D11" s="72" t="s">
        <v>83</v>
      </c>
      <c r="E11" s="72">
        <v>37960</v>
      </c>
      <c r="F11" s="72">
        <v>74088</v>
      </c>
      <c r="H11" s="19" t="s">
        <v>134</v>
      </c>
    </row>
    <row r="12" spans="1:8" ht="14.85" customHeight="1" x14ac:dyDescent="0.25">
      <c r="A12" s="67"/>
      <c r="B12" s="71" t="s">
        <v>11</v>
      </c>
      <c r="C12" s="72">
        <v>3396</v>
      </c>
      <c r="D12" s="72" t="s">
        <v>83</v>
      </c>
      <c r="E12" s="72">
        <v>1390</v>
      </c>
      <c r="F12" s="72">
        <v>4786</v>
      </c>
    </row>
    <row r="13" spans="1:8" ht="14.85" customHeight="1" x14ac:dyDescent="0.25">
      <c r="A13" s="67"/>
      <c r="B13" s="71" t="s">
        <v>32</v>
      </c>
      <c r="C13" s="72" t="s">
        <v>83</v>
      </c>
      <c r="D13" s="72">
        <v>205</v>
      </c>
      <c r="E13" s="72" t="s">
        <v>83</v>
      </c>
      <c r="F13" s="72">
        <v>205</v>
      </c>
    </row>
    <row r="14" spans="1:8" ht="14.85" customHeight="1" x14ac:dyDescent="0.25">
      <c r="A14" s="67"/>
      <c r="B14" s="71" t="s">
        <v>13</v>
      </c>
      <c r="C14" s="72">
        <v>900</v>
      </c>
      <c r="D14" s="72">
        <v>3750</v>
      </c>
      <c r="E14" s="72">
        <v>2068</v>
      </c>
      <c r="F14" s="72">
        <v>6718</v>
      </c>
    </row>
    <row r="15" spans="1:8" ht="14.85" customHeight="1" x14ac:dyDescent="0.25">
      <c r="A15" s="67"/>
      <c r="B15" s="71" t="s">
        <v>14</v>
      </c>
      <c r="C15" s="72">
        <v>35905</v>
      </c>
      <c r="D15" s="72">
        <v>3500</v>
      </c>
      <c r="E15" s="72">
        <v>12480</v>
      </c>
      <c r="F15" s="72">
        <v>51885</v>
      </c>
    </row>
    <row r="16" spans="1:8" ht="14.85" customHeight="1" x14ac:dyDescent="0.25">
      <c r="A16" s="67"/>
      <c r="B16" s="71" t="s">
        <v>15</v>
      </c>
      <c r="C16" s="72">
        <v>36712</v>
      </c>
      <c r="D16" s="72">
        <v>9166</v>
      </c>
      <c r="E16" s="72">
        <v>61500</v>
      </c>
      <c r="F16" s="72">
        <v>107378</v>
      </c>
    </row>
    <row r="17" spans="1:6" ht="14.85" customHeight="1" x14ac:dyDescent="0.25">
      <c r="A17" s="67"/>
      <c r="B17" s="31" t="s">
        <v>16</v>
      </c>
      <c r="C17" s="73">
        <f>SUM(C9:C16)</f>
        <v>137041</v>
      </c>
      <c r="D17" s="73">
        <f>SUM(D9:D16)</f>
        <v>16621</v>
      </c>
      <c r="E17" s="73">
        <f>SUM(E9:E16)</f>
        <v>115398</v>
      </c>
      <c r="F17" s="73">
        <f>SUM(F9:F16)</f>
        <v>269060</v>
      </c>
    </row>
    <row r="18" spans="1:6" ht="14.85" customHeight="1" x14ac:dyDescent="0.25">
      <c r="A18" s="67"/>
      <c r="B18" s="67"/>
      <c r="C18" s="67"/>
      <c r="D18" s="67"/>
      <c r="E18" s="67"/>
      <c r="F18" s="67"/>
    </row>
    <row r="19" spans="1:6" x14ac:dyDescent="0.25">
      <c r="A19" s="67"/>
      <c r="B19" s="145" t="s">
        <v>17</v>
      </c>
      <c r="C19" s="146"/>
      <c r="D19" s="146"/>
      <c r="E19" s="146"/>
      <c r="F19" s="147"/>
    </row>
    <row r="20" spans="1:6" x14ac:dyDescent="0.25">
      <c r="A20" s="67"/>
      <c r="B20" s="68" t="s">
        <v>1</v>
      </c>
      <c r="C20" s="69" t="s">
        <v>18</v>
      </c>
      <c r="D20" s="69" t="s">
        <v>3</v>
      </c>
      <c r="E20" s="69" t="s">
        <v>19</v>
      </c>
      <c r="F20" s="70" t="s">
        <v>5</v>
      </c>
    </row>
    <row r="21" spans="1:6" ht="14.85" customHeight="1" x14ac:dyDescent="0.25">
      <c r="A21" s="67"/>
      <c r="B21" s="71" t="s">
        <v>31</v>
      </c>
      <c r="C21" s="72" t="s">
        <v>83</v>
      </c>
      <c r="D21" s="72">
        <v>12060</v>
      </c>
      <c r="E21" s="72">
        <v>13190</v>
      </c>
      <c r="F21" s="72">
        <v>25250</v>
      </c>
    </row>
    <row r="22" spans="1:6" ht="14.85" customHeight="1" x14ac:dyDescent="0.25">
      <c r="A22" s="67"/>
      <c r="B22" s="71" t="s">
        <v>7</v>
      </c>
      <c r="C22" s="72" t="s">
        <v>83</v>
      </c>
      <c r="D22" s="72">
        <v>169</v>
      </c>
      <c r="E22" s="72" t="s">
        <v>83</v>
      </c>
      <c r="F22" s="72">
        <v>169</v>
      </c>
    </row>
    <row r="23" spans="1:6" ht="14.85" customHeight="1" x14ac:dyDescent="0.25">
      <c r="A23" s="67"/>
      <c r="B23" s="71" t="s">
        <v>8</v>
      </c>
      <c r="C23" s="72">
        <v>3316844</v>
      </c>
      <c r="D23" s="72">
        <v>1834559</v>
      </c>
      <c r="E23" s="72">
        <v>988088</v>
      </c>
      <c r="F23" s="72">
        <v>6139491</v>
      </c>
    </row>
    <row r="24" spans="1:6" ht="14.85" customHeight="1" x14ac:dyDescent="0.25">
      <c r="A24" s="67"/>
      <c r="B24" s="71" t="s">
        <v>33</v>
      </c>
      <c r="C24" s="72">
        <v>12244</v>
      </c>
      <c r="D24" s="72">
        <v>4106</v>
      </c>
      <c r="E24" s="72">
        <v>11182</v>
      </c>
      <c r="F24" s="72">
        <v>27532</v>
      </c>
    </row>
    <row r="25" spans="1:6" ht="14.85" customHeight="1" x14ac:dyDescent="0.25">
      <c r="A25" s="67"/>
      <c r="B25" s="71" t="s">
        <v>11</v>
      </c>
      <c r="C25" s="72">
        <v>5000</v>
      </c>
      <c r="D25" s="72">
        <v>2162</v>
      </c>
      <c r="E25" s="72">
        <v>15507</v>
      </c>
      <c r="F25" s="72">
        <v>22669</v>
      </c>
    </row>
    <row r="26" spans="1:6" ht="14.85" customHeight="1" x14ac:dyDescent="0.25">
      <c r="A26" s="67"/>
      <c r="B26" s="71" t="s">
        <v>13</v>
      </c>
      <c r="C26" s="72">
        <v>185789</v>
      </c>
      <c r="D26" s="72">
        <v>75499</v>
      </c>
      <c r="E26" s="72">
        <v>177456</v>
      </c>
      <c r="F26" s="72">
        <v>438744</v>
      </c>
    </row>
    <row r="27" spans="1:6" ht="14.85" customHeight="1" x14ac:dyDescent="0.25">
      <c r="A27" s="67"/>
      <c r="B27" s="71" t="s">
        <v>14</v>
      </c>
      <c r="C27" s="72">
        <v>144648</v>
      </c>
      <c r="D27" s="72">
        <v>236217</v>
      </c>
      <c r="E27" s="72">
        <v>161154</v>
      </c>
      <c r="F27" s="72">
        <v>542019</v>
      </c>
    </row>
    <row r="28" spans="1:6" ht="14.85" customHeight="1" x14ac:dyDescent="0.25">
      <c r="A28" s="67"/>
      <c r="B28" s="71" t="s">
        <v>15</v>
      </c>
      <c r="C28" s="72">
        <v>102930</v>
      </c>
      <c r="D28" s="72">
        <v>12245</v>
      </c>
      <c r="E28" s="72">
        <v>53038</v>
      </c>
      <c r="F28" s="72">
        <v>168213</v>
      </c>
    </row>
    <row r="29" spans="1:6" ht="14.85" customHeight="1" x14ac:dyDescent="0.25">
      <c r="A29" s="67"/>
      <c r="B29" s="31" t="s">
        <v>16</v>
      </c>
      <c r="C29" s="73">
        <f>SUM(C21:C28)</f>
        <v>3767455</v>
      </c>
      <c r="D29" s="73">
        <f>SUM(D21:D28)</f>
        <v>2177017</v>
      </c>
      <c r="E29" s="73">
        <f>SUM(E21:E28)</f>
        <v>1419615</v>
      </c>
      <c r="F29" s="73">
        <f>SUM(F21:F28)</f>
        <v>7364087</v>
      </c>
    </row>
    <row r="30" spans="1:6" x14ac:dyDescent="0.25">
      <c r="A30" s="67"/>
      <c r="B30" s="67"/>
      <c r="C30" s="67" t="s">
        <v>34</v>
      </c>
      <c r="D30" s="67"/>
      <c r="E30" s="67"/>
      <c r="F30" s="67"/>
    </row>
    <row r="31" spans="1:6" x14ac:dyDescent="0.25">
      <c r="A31" s="67"/>
      <c r="B31" s="67" t="s">
        <v>22</v>
      </c>
      <c r="C31" s="67"/>
      <c r="D31" s="67"/>
      <c r="E31" s="67"/>
      <c r="F31" s="67"/>
    </row>
    <row r="32" spans="1:6" x14ac:dyDescent="0.25">
      <c r="A32" s="67"/>
      <c r="B32" s="67"/>
      <c r="C32" s="67"/>
      <c r="D32" s="67"/>
      <c r="E32" s="67"/>
      <c r="F32" s="67"/>
    </row>
  </sheetData>
  <mergeCells count="3">
    <mergeCell ref="B7:F7"/>
    <mergeCell ref="B19:F19"/>
    <mergeCell ref="B3:F3"/>
  </mergeCells>
  <phoneticPr fontId="2" type="noConversion"/>
  <hyperlinks>
    <hyperlink ref="B1" location="INDEX!A1" display="Index" xr:uid="{00000000-0004-0000-1400-000000000000}"/>
  </hyperlinks>
  <pageMargins left="0.75" right="0.75" top="1" bottom="1" header="0.5" footer="0.5"/>
  <pageSetup paperSize="9" orientation="portrait" horizontalDpi="200" verticalDpi="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B1:H33"/>
  <sheetViews>
    <sheetView zoomScaleNormal="100" workbookViewId="0">
      <selection activeCell="H29" sqref="H29"/>
    </sheetView>
  </sheetViews>
  <sheetFormatPr defaultColWidth="9.140625" defaultRowHeight="15.75" x14ac:dyDescent="0.25"/>
  <cols>
    <col min="1" max="1" width="5.140625" style="19" customWidth="1"/>
    <col min="2" max="2" width="20.7109375" style="19" customWidth="1"/>
    <col min="3" max="3" width="28.7109375" style="19" bestFit="1" customWidth="1"/>
    <col min="4" max="4" width="26" style="19" bestFit="1" customWidth="1"/>
    <col min="5" max="5" width="21.85546875" style="19" bestFit="1" customWidth="1"/>
    <col min="6" max="6" width="20.5703125" style="19" bestFit="1" customWidth="1"/>
    <col min="7" max="16384" width="9.140625" style="19"/>
  </cols>
  <sheetData>
    <row r="1" spans="2:8" x14ac:dyDescent="0.25">
      <c r="B1" s="18" t="s">
        <v>78</v>
      </c>
    </row>
    <row r="3" spans="2:8" ht="18.75" x14ac:dyDescent="0.3">
      <c r="B3" s="154" t="s">
        <v>74</v>
      </c>
      <c r="C3" s="157"/>
      <c r="D3" s="157"/>
      <c r="E3" s="157"/>
      <c r="F3" s="157"/>
    </row>
    <row r="4" spans="2:8" x14ac:dyDescent="0.25">
      <c r="B4" s="76"/>
      <c r="C4" s="77"/>
      <c r="D4" s="77"/>
      <c r="E4" s="77"/>
      <c r="F4" s="77"/>
    </row>
    <row r="5" spans="2:8" x14ac:dyDescent="0.25">
      <c r="B5" s="19" t="s">
        <v>35</v>
      </c>
    </row>
    <row r="6" spans="2:8" x14ac:dyDescent="0.25">
      <c r="B6" s="67"/>
      <c r="C6" s="67"/>
      <c r="D6" s="67"/>
      <c r="E6" s="67"/>
      <c r="F6" s="67"/>
    </row>
    <row r="7" spans="2:8" x14ac:dyDescent="0.25">
      <c r="B7" s="145" t="s">
        <v>0</v>
      </c>
      <c r="C7" s="146"/>
      <c r="D7" s="146"/>
      <c r="E7" s="146"/>
      <c r="F7" s="147"/>
      <c r="H7" s="22" t="s">
        <v>133</v>
      </c>
    </row>
    <row r="8" spans="2:8" x14ac:dyDescent="0.25">
      <c r="B8" s="68" t="s">
        <v>1</v>
      </c>
      <c r="C8" s="69" t="s">
        <v>2</v>
      </c>
      <c r="D8" s="69" t="s">
        <v>3</v>
      </c>
      <c r="E8" s="69" t="s">
        <v>4</v>
      </c>
      <c r="F8" s="70" t="s">
        <v>5</v>
      </c>
    </row>
    <row r="9" spans="2:8" ht="14.85" customHeight="1" x14ac:dyDescent="0.25">
      <c r="B9" s="71" t="s">
        <v>31</v>
      </c>
      <c r="C9" s="72" t="s">
        <v>83</v>
      </c>
      <c r="D9" s="72" t="s">
        <v>83</v>
      </c>
      <c r="E9" s="72">
        <v>5000</v>
      </c>
      <c r="F9" s="72">
        <v>5000</v>
      </c>
      <c r="H9" s="19" t="s">
        <v>130</v>
      </c>
    </row>
    <row r="10" spans="2:8" ht="14.85" customHeight="1" x14ac:dyDescent="0.25">
      <c r="B10" s="71" t="s">
        <v>7</v>
      </c>
      <c r="C10" s="72" t="s">
        <v>83</v>
      </c>
      <c r="D10" s="72" t="s">
        <v>83</v>
      </c>
      <c r="E10" s="72">
        <v>1973</v>
      </c>
      <c r="F10" s="72">
        <v>1973</v>
      </c>
    </row>
    <row r="11" spans="2:8" ht="14.85" customHeight="1" x14ac:dyDescent="0.25">
      <c r="B11" s="71" t="s">
        <v>8</v>
      </c>
      <c r="C11" s="72">
        <v>36939</v>
      </c>
      <c r="D11" s="72" t="s">
        <v>83</v>
      </c>
      <c r="E11" s="72">
        <v>79699</v>
      </c>
      <c r="F11" s="72">
        <v>116638</v>
      </c>
      <c r="H11" s="19" t="s">
        <v>134</v>
      </c>
    </row>
    <row r="12" spans="2:8" ht="14.85" customHeight="1" x14ac:dyDescent="0.25">
      <c r="B12" s="71" t="s">
        <v>84</v>
      </c>
      <c r="C12" s="72">
        <v>24063</v>
      </c>
      <c r="D12" s="72" t="s">
        <v>83</v>
      </c>
      <c r="E12" s="72">
        <v>48124</v>
      </c>
      <c r="F12" s="72">
        <v>72187</v>
      </c>
    </row>
    <row r="13" spans="2:8" ht="14.85" customHeight="1" x14ac:dyDescent="0.25">
      <c r="B13" s="71" t="s">
        <v>11</v>
      </c>
      <c r="C13" s="72">
        <v>19696</v>
      </c>
      <c r="D13" s="72">
        <v>931</v>
      </c>
      <c r="E13" s="72">
        <v>6136</v>
      </c>
      <c r="F13" s="72">
        <v>26763</v>
      </c>
    </row>
    <row r="14" spans="2:8" ht="14.85" customHeight="1" x14ac:dyDescent="0.25">
      <c r="B14" s="71" t="s">
        <v>12</v>
      </c>
      <c r="C14" s="72">
        <v>784</v>
      </c>
      <c r="D14" s="72" t="s">
        <v>83</v>
      </c>
      <c r="E14" s="72">
        <v>1499</v>
      </c>
      <c r="F14" s="72">
        <v>2283</v>
      </c>
    </row>
    <row r="15" spans="2:8" ht="14.85" customHeight="1" x14ac:dyDescent="0.25">
      <c r="B15" s="71" t="s">
        <v>13</v>
      </c>
      <c r="C15" s="72" t="s">
        <v>83</v>
      </c>
      <c r="D15" s="72">
        <v>13701</v>
      </c>
      <c r="E15" s="72">
        <v>9126</v>
      </c>
      <c r="F15" s="72">
        <v>22827</v>
      </c>
    </row>
    <row r="16" spans="2:8" ht="14.85" customHeight="1" x14ac:dyDescent="0.25">
      <c r="B16" s="71" t="s">
        <v>14</v>
      </c>
      <c r="C16" s="72">
        <v>35261</v>
      </c>
      <c r="D16" s="72">
        <v>750</v>
      </c>
      <c r="E16" s="72">
        <v>15644</v>
      </c>
      <c r="F16" s="72">
        <v>51655</v>
      </c>
    </row>
    <row r="17" spans="2:6" ht="14.85" customHeight="1" x14ac:dyDescent="0.25">
      <c r="B17" s="71" t="s">
        <v>15</v>
      </c>
      <c r="C17" s="72">
        <v>104396</v>
      </c>
      <c r="D17" s="72">
        <v>14303</v>
      </c>
      <c r="E17" s="72">
        <v>46744</v>
      </c>
      <c r="F17" s="72">
        <v>165443</v>
      </c>
    </row>
    <row r="18" spans="2:6" ht="14.85" customHeight="1" x14ac:dyDescent="0.25">
      <c r="B18" s="31" t="s">
        <v>27</v>
      </c>
      <c r="C18" s="73">
        <f>SUM(C10:C17)</f>
        <v>221139</v>
      </c>
      <c r="D18" s="73">
        <f>SUM(D9:D17)</f>
        <v>29685</v>
      </c>
      <c r="E18" s="73">
        <f>SUM(E9:E17)</f>
        <v>213945</v>
      </c>
      <c r="F18" s="73">
        <f>SUM(F9:F17)</f>
        <v>464769</v>
      </c>
    </row>
    <row r="19" spans="2:6" ht="14.85" customHeight="1" x14ac:dyDescent="0.25">
      <c r="B19" s="67"/>
      <c r="C19" s="67"/>
      <c r="D19" s="67"/>
      <c r="E19" s="67"/>
      <c r="F19" s="67"/>
    </row>
    <row r="20" spans="2:6" x14ac:dyDescent="0.25">
      <c r="B20" s="145" t="s">
        <v>17</v>
      </c>
      <c r="C20" s="146"/>
      <c r="D20" s="146"/>
      <c r="E20" s="146"/>
      <c r="F20" s="147"/>
    </row>
    <row r="21" spans="2:6" x14ac:dyDescent="0.25">
      <c r="B21" s="68" t="s">
        <v>1</v>
      </c>
      <c r="C21" s="69" t="s">
        <v>18</v>
      </c>
      <c r="D21" s="69" t="s">
        <v>3</v>
      </c>
      <c r="E21" s="69" t="s">
        <v>19</v>
      </c>
      <c r="F21" s="70" t="s">
        <v>5</v>
      </c>
    </row>
    <row r="22" spans="2:6" ht="14.85" customHeight="1" x14ac:dyDescent="0.25">
      <c r="B22" s="71" t="s">
        <v>31</v>
      </c>
      <c r="C22" s="72" t="s">
        <v>83</v>
      </c>
      <c r="D22" s="72">
        <v>12060</v>
      </c>
      <c r="E22" s="72">
        <v>14592</v>
      </c>
      <c r="F22" s="72">
        <v>26652</v>
      </c>
    </row>
    <row r="23" spans="2:6" ht="14.85" customHeight="1" x14ac:dyDescent="0.25">
      <c r="B23" s="71" t="s">
        <v>7</v>
      </c>
      <c r="C23" s="72">
        <v>7482</v>
      </c>
      <c r="D23" s="72">
        <v>374</v>
      </c>
      <c r="E23" s="72" t="s">
        <v>83</v>
      </c>
      <c r="F23" s="72">
        <v>7856</v>
      </c>
    </row>
    <row r="24" spans="2:6" ht="14.85" customHeight="1" x14ac:dyDescent="0.25">
      <c r="B24" s="71" t="s">
        <v>8</v>
      </c>
      <c r="C24" s="72">
        <v>582686</v>
      </c>
      <c r="D24" s="72">
        <v>71408</v>
      </c>
      <c r="E24" s="72">
        <v>160224</v>
      </c>
      <c r="F24" s="72">
        <v>814318</v>
      </c>
    </row>
    <row r="25" spans="2:6" ht="14.85" customHeight="1" x14ac:dyDescent="0.25">
      <c r="B25" s="71" t="s">
        <v>11</v>
      </c>
      <c r="C25" s="72" t="s">
        <v>83</v>
      </c>
      <c r="D25" s="72">
        <v>451</v>
      </c>
      <c r="E25" s="72">
        <v>17601</v>
      </c>
      <c r="F25" s="72">
        <v>18052</v>
      </c>
    </row>
    <row r="26" spans="2:6" ht="14.85" customHeight="1" x14ac:dyDescent="0.25">
      <c r="B26" s="71" t="s">
        <v>13</v>
      </c>
      <c r="C26" s="72">
        <v>332116</v>
      </c>
      <c r="D26" s="72">
        <v>32372</v>
      </c>
      <c r="E26" s="72">
        <v>159788</v>
      </c>
      <c r="F26" s="72">
        <v>524276</v>
      </c>
    </row>
    <row r="27" spans="2:6" ht="14.85" customHeight="1" x14ac:dyDescent="0.25">
      <c r="B27" s="71" t="s">
        <v>14</v>
      </c>
      <c r="C27" s="72">
        <v>144505</v>
      </c>
      <c r="D27" s="72">
        <v>235743</v>
      </c>
      <c r="E27" s="72">
        <v>162267</v>
      </c>
      <c r="F27" s="72">
        <v>542515</v>
      </c>
    </row>
    <row r="28" spans="2:6" ht="14.85" customHeight="1" x14ac:dyDescent="0.25">
      <c r="B28" s="71" t="s">
        <v>15</v>
      </c>
      <c r="C28" s="72">
        <v>30034</v>
      </c>
      <c r="D28" s="72">
        <v>18972</v>
      </c>
      <c r="E28" s="72">
        <v>32977</v>
      </c>
      <c r="F28" s="72">
        <v>81983</v>
      </c>
    </row>
    <row r="29" spans="2:6" ht="14.85" customHeight="1" x14ac:dyDescent="0.25">
      <c r="B29" s="31" t="s">
        <v>27</v>
      </c>
      <c r="C29" s="73">
        <f>SUM(C22:C28)</f>
        <v>1096823</v>
      </c>
      <c r="D29" s="73">
        <f>SUM(D22:D28)</f>
        <v>371380</v>
      </c>
      <c r="E29" s="73">
        <f>SUM(E22:E28)</f>
        <v>547449</v>
      </c>
      <c r="F29" s="73">
        <f>SUM(F22:F28)</f>
        <v>2015652</v>
      </c>
    </row>
    <row r="30" spans="2:6" x14ac:dyDescent="0.25">
      <c r="B30" s="67"/>
      <c r="C30" s="67"/>
      <c r="D30" s="67"/>
      <c r="E30" s="67"/>
      <c r="F30" s="67"/>
    </row>
    <row r="31" spans="2:6" x14ac:dyDescent="0.25">
      <c r="B31" s="67" t="s">
        <v>22</v>
      </c>
      <c r="C31" s="67"/>
      <c r="D31" s="67"/>
      <c r="E31" s="67"/>
      <c r="F31" s="67"/>
    </row>
    <row r="32" spans="2:6" x14ac:dyDescent="0.25">
      <c r="B32" s="67"/>
      <c r="C32" s="67"/>
      <c r="D32" s="67"/>
      <c r="E32" s="67"/>
      <c r="F32" s="67"/>
    </row>
    <row r="33" spans="2:6" x14ac:dyDescent="0.25">
      <c r="B33" s="67"/>
      <c r="C33" s="67"/>
      <c r="D33" s="67"/>
      <c r="E33" s="67"/>
      <c r="F33" s="67"/>
    </row>
  </sheetData>
  <mergeCells count="3">
    <mergeCell ref="B7:F7"/>
    <mergeCell ref="B20:F20"/>
    <mergeCell ref="B3:F3"/>
  </mergeCells>
  <phoneticPr fontId="2" type="noConversion"/>
  <hyperlinks>
    <hyperlink ref="B1" location="INDEX!A1" display="Index" xr:uid="{00000000-0004-0000-1500-000000000000}"/>
  </hyperlinks>
  <pageMargins left="0.75" right="0.75" top="1" bottom="1" header="0.5" footer="0.5"/>
  <pageSetup paperSize="9" orientation="portrait" horizontalDpi="200" verticalDpi="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B1:H32"/>
  <sheetViews>
    <sheetView zoomScaleNormal="100" workbookViewId="0">
      <selection activeCell="D28" sqref="D28"/>
    </sheetView>
  </sheetViews>
  <sheetFormatPr defaultColWidth="9.140625" defaultRowHeight="15.75" x14ac:dyDescent="0.25"/>
  <cols>
    <col min="1" max="1" width="4.42578125" style="19" customWidth="1"/>
    <col min="2" max="2" width="20.7109375" style="19" customWidth="1"/>
    <col min="3" max="3" width="28.7109375" style="19" bestFit="1" customWidth="1"/>
    <col min="4" max="4" width="26" style="19" bestFit="1" customWidth="1"/>
    <col min="5" max="5" width="21.85546875" style="19" bestFit="1" customWidth="1"/>
    <col min="6" max="6" width="20.5703125" style="19" bestFit="1" customWidth="1"/>
    <col min="7" max="7" width="7.42578125" style="19" customWidth="1"/>
    <col min="8" max="16384" width="9.140625" style="19"/>
  </cols>
  <sheetData>
    <row r="1" spans="2:8" x14ac:dyDescent="0.25">
      <c r="B1" s="18" t="s">
        <v>78</v>
      </c>
    </row>
    <row r="3" spans="2:8" ht="18.75" x14ac:dyDescent="0.3">
      <c r="B3" s="154" t="s">
        <v>75</v>
      </c>
      <c r="C3" s="157"/>
      <c r="D3" s="157"/>
      <c r="E3" s="157"/>
      <c r="F3" s="157"/>
    </row>
    <row r="4" spans="2:8" ht="18.75" x14ac:dyDescent="0.3">
      <c r="B4" s="65"/>
      <c r="C4" s="66"/>
      <c r="D4" s="66"/>
      <c r="E4" s="66"/>
      <c r="F4" s="66"/>
    </row>
    <row r="5" spans="2:8" x14ac:dyDescent="0.25">
      <c r="B5" s="19" t="s">
        <v>36</v>
      </c>
    </row>
    <row r="6" spans="2:8" x14ac:dyDescent="0.25">
      <c r="B6" s="67"/>
      <c r="C6" s="67"/>
      <c r="D6" s="67"/>
      <c r="E6" s="67"/>
      <c r="F6" s="67"/>
    </row>
    <row r="7" spans="2:8" x14ac:dyDescent="0.25">
      <c r="B7" s="145" t="s">
        <v>0</v>
      </c>
      <c r="C7" s="146"/>
      <c r="D7" s="146"/>
      <c r="E7" s="146"/>
      <c r="F7" s="147"/>
      <c r="H7" s="22" t="s">
        <v>133</v>
      </c>
    </row>
    <row r="8" spans="2:8" x14ac:dyDescent="0.25">
      <c r="B8" s="68" t="s">
        <v>1</v>
      </c>
      <c r="C8" s="69" t="s">
        <v>2</v>
      </c>
      <c r="D8" s="69" t="s">
        <v>3</v>
      </c>
      <c r="E8" s="69" t="s">
        <v>4</v>
      </c>
      <c r="F8" s="70" t="s">
        <v>5</v>
      </c>
    </row>
    <row r="9" spans="2:8" ht="14.85" customHeight="1" x14ac:dyDescent="0.25">
      <c r="B9" s="71" t="s">
        <v>7</v>
      </c>
      <c r="C9" s="72" t="s">
        <v>9</v>
      </c>
      <c r="D9" s="72" t="s">
        <v>9</v>
      </c>
      <c r="E9" s="72">
        <v>4568</v>
      </c>
      <c r="F9" s="72">
        <v>4568</v>
      </c>
      <c r="H9" s="19" t="s">
        <v>130</v>
      </c>
    </row>
    <row r="10" spans="2:8" ht="14.85" customHeight="1" x14ac:dyDescent="0.25">
      <c r="B10" s="71" t="s">
        <v>8</v>
      </c>
      <c r="C10" s="72">
        <v>69475</v>
      </c>
      <c r="D10" s="72">
        <v>18216</v>
      </c>
      <c r="E10" s="72">
        <v>11729</v>
      </c>
      <c r="F10" s="72">
        <v>99420</v>
      </c>
    </row>
    <row r="11" spans="2:8" ht="14.85" customHeight="1" x14ac:dyDescent="0.25">
      <c r="B11" s="71" t="s">
        <v>11</v>
      </c>
      <c r="C11" s="72">
        <v>10004</v>
      </c>
      <c r="D11" s="72">
        <v>3681</v>
      </c>
      <c r="E11" s="72">
        <v>3309</v>
      </c>
      <c r="F11" s="72">
        <v>16994</v>
      </c>
      <c r="H11" s="19" t="s">
        <v>134</v>
      </c>
    </row>
    <row r="12" spans="2:8" ht="14.85" customHeight="1" x14ac:dyDescent="0.25">
      <c r="B12" s="71" t="s">
        <v>13</v>
      </c>
      <c r="C12" s="72" t="s">
        <v>9</v>
      </c>
      <c r="D12" s="72" t="s">
        <v>9</v>
      </c>
      <c r="E12" s="72">
        <v>9585</v>
      </c>
      <c r="F12" s="72">
        <v>9585</v>
      </c>
    </row>
    <row r="13" spans="2:8" ht="14.85" customHeight="1" x14ac:dyDescent="0.25">
      <c r="B13" s="71" t="s">
        <v>14</v>
      </c>
      <c r="C13" s="72">
        <v>16592</v>
      </c>
      <c r="D13" s="72">
        <v>3316</v>
      </c>
      <c r="E13" s="72">
        <v>21879</v>
      </c>
      <c r="F13" s="72">
        <v>41787</v>
      </c>
    </row>
    <row r="14" spans="2:8" ht="14.85" customHeight="1" x14ac:dyDescent="0.25">
      <c r="B14" s="71" t="s">
        <v>15</v>
      </c>
      <c r="C14" s="72">
        <v>82638</v>
      </c>
      <c r="D14" s="72">
        <v>19240</v>
      </c>
      <c r="E14" s="72">
        <v>30151</v>
      </c>
      <c r="F14" s="72">
        <v>132029</v>
      </c>
    </row>
    <row r="15" spans="2:8" ht="14.85" customHeight="1" x14ac:dyDescent="0.25">
      <c r="B15" s="31" t="s">
        <v>27</v>
      </c>
      <c r="C15" s="73">
        <f>SUM(C9:C14)</f>
        <v>178709</v>
      </c>
      <c r="D15" s="73">
        <f>SUM(D9:D14)</f>
        <v>44453</v>
      </c>
      <c r="E15" s="73">
        <f>SUM(E9:E14)</f>
        <v>81221</v>
      </c>
      <c r="F15" s="73">
        <f>SUM(F9:F14)</f>
        <v>304383</v>
      </c>
      <c r="G15" s="74"/>
    </row>
    <row r="16" spans="2:8" ht="14.85" customHeight="1" x14ac:dyDescent="0.25">
      <c r="B16" s="67"/>
      <c r="C16" s="67"/>
      <c r="D16" s="67"/>
      <c r="E16" s="67"/>
      <c r="F16" s="67"/>
    </row>
    <row r="17" spans="2:6" x14ac:dyDescent="0.25">
      <c r="B17" s="145" t="s">
        <v>17</v>
      </c>
      <c r="C17" s="146"/>
      <c r="D17" s="146"/>
      <c r="E17" s="146"/>
      <c r="F17" s="147"/>
    </row>
    <row r="18" spans="2:6" x14ac:dyDescent="0.25">
      <c r="B18" s="68" t="s">
        <v>1</v>
      </c>
      <c r="C18" s="69" t="s">
        <v>18</v>
      </c>
      <c r="D18" s="69" t="s">
        <v>3</v>
      </c>
      <c r="E18" s="69" t="s">
        <v>19</v>
      </c>
      <c r="F18" s="70" t="s">
        <v>5</v>
      </c>
    </row>
    <row r="19" spans="2:6" ht="14.85" customHeight="1" x14ac:dyDescent="0.25">
      <c r="B19" s="71" t="s">
        <v>7</v>
      </c>
      <c r="C19" s="72">
        <v>5000</v>
      </c>
      <c r="D19" s="72">
        <v>2500</v>
      </c>
      <c r="E19" s="72">
        <v>2500</v>
      </c>
      <c r="F19" s="72">
        <v>10000</v>
      </c>
    </row>
    <row r="20" spans="2:6" ht="14.85" customHeight="1" x14ac:dyDescent="0.25">
      <c r="B20" s="71" t="s">
        <v>8</v>
      </c>
      <c r="C20" s="72">
        <v>1670089</v>
      </c>
      <c r="D20" s="72">
        <v>124352</v>
      </c>
      <c r="E20" s="72">
        <v>210259</v>
      </c>
      <c r="F20" s="72">
        <v>2004700</v>
      </c>
    </row>
    <row r="21" spans="2:6" ht="14.85" customHeight="1" x14ac:dyDescent="0.25">
      <c r="B21" s="71" t="s">
        <v>20</v>
      </c>
      <c r="C21" s="72">
        <v>9529</v>
      </c>
      <c r="D21" s="72">
        <v>1602</v>
      </c>
      <c r="E21" s="72" t="s">
        <v>9</v>
      </c>
      <c r="F21" s="72">
        <v>11131</v>
      </c>
    </row>
    <row r="22" spans="2:6" ht="14.85" customHeight="1" x14ac:dyDescent="0.25">
      <c r="B22" s="71" t="s">
        <v>11</v>
      </c>
      <c r="C22" s="72" t="s">
        <v>9</v>
      </c>
      <c r="D22" s="72">
        <v>168</v>
      </c>
      <c r="E22" s="72">
        <v>12024</v>
      </c>
      <c r="F22" s="72">
        <v>12192</v>
      </c>
    </row>
    <row r="23" spans="2:6" ht="14.85" customHeight="1" x14ac:dyDescent="0.25">
      <c r="B23" s="71" t="s">
        <v>13</v>
      </c>
      <c r="C23" s="72">
        <v>628679</v>
      </c>
      <c r="D23" s="72">
        <v>127295</v>
      </c>
      <c r="E23" s="72">
        <v>127354</v>
      </c>
      <c r="F23" s="72">
        <v>883328</v>
      </c>
    </row>
    <row r="24" spans="2:6" ht="14.85" customHeight="1" x14ac:dyDescent="0.25">
      <c r="B24" s="71" t="s">
        <v>14</v>
      </c>
      <c r="C24" s="72">
        <v>339515</v>
      </c>
      <c r="D24" s="72">
        <v>176411</v>
      </c>
      <c r="E24" s="72">
        <v>198194</v>
      </c>
      <c r="F24" s="72">
        <v>714120</v>
      </c>
    </row>
    <row r="25" spans="2:6" ht="14.85" customHeight="1" x14ac:dyDescent="0.25">
      <c r="B25" s="71" t="s">
        <v>15</v>
      </c>
      <c r="C25" s="72">
        <v>46176</v>
      </c>
      <c r="D25" s="72">
        <v>41814</v>
      </c>
      <c r="E25" s="72">
        <v>592011</v>
      </c>
      <c r="F25" s="72">
        <v>680001</v>
      </c>
    </row>
    <row r="26" spans="2:6" ht="14.85" customHeight="1" x14ac:dyDescent="0.25">
      <c r="B26" s="31" t="s">
        <v>27</v>
      </c>
      <c r="C26" s="73">
        <f>SUM(C19:C25)</f>
        <v>2698988</v>
      </c>
      <c r="D26" s="73">
        <f>SUM(D19:D25)</f>
        <v>474142</v>
      </c>
      <c r="E26" s="73">
        <f>SUM(E19:E25)</f>
        <v>1142342</v>
      </c>
      <c r="F26" s="73">
        <f>SUM(F19:F25)</f>
        <v>4315472</v>
      </c>
    </row>
    <row r="27" spans="2:6" x14ac:dyDescent="0.25">
      <c r="B27" s="67"/>
      <c r="C27" s="67"/>
      <c r="D27" s="67"/>
      <c r="E27" s="67"/>
      <c r="F27" s="67"/>
    </row>
    <row r="28" spans="2:6" x14ac:dyDescent="0.25">
      <c r="B28" s="67"/>
      <c r="C28" s="67"/>
      <c r="D28" s="67"/>
      <c r="E28" s="67"/>
      <c r="F28" s="67"/>
    </row>
    <row r="29" spans="2:6" x14ac:dyDescent="0.25">
      <c r="B29" s="67"/>
      <c r="C29" s="67"/>
      <c r="D29" s="67"/>
      <c r="E29" s="67"/>
      <c r="F29" s="67"/>
    </row>
    <row r="30" spans="2:6" x14ac:dyDescent="0.25">
      <c r="B30" s="67"/>
      <c r="C30" s="75"/>
      <c r="D30" s="67"/>
      <c r="E30" s="67"/>
      <c r="F30" s="67"/>
    </row>
    <row r="31" spans="2:6" x14ac:dyDescent="0.25">
      <c r="B31" s="67"/>
      <c r="C31" s="67"/>
      <c r="D31" s="67"/>
      <c r="E31" s="67"/>
      <c r="F31" s="67"/>
    </row>
    <row r="32" spans="2:6" x14ac:dyDescent="0.25">
      <c r="B32" s="67"/>
      <c r="C32" s="67"/>
      <c r="D32" s="67"/>
      <c r="E32" s="67"/>
      <c r="F32" s="67"/>
    </row>
  </sheetData>
  <mergeCells count="3">
    <mergeCell ref="B7:F7"/>
    <mergeCell ref="B17:F17"/>
    <mergeCell ref="B3:F3"/>
  </mergeCells>
  <phoneticPr fontId="2" type="noConversion"/>
  <hyperlinks>
    <hyperlink ref="B1" location="INDEX!A1" display="Index" xr:uid="{00000000-0004-0000-1600-000000000000}"/>
  </hyperlink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027CA-5AF3-4D67-9679-063B7BB787BC}">
  <dimension ref="B1:J66"/>
  <sheetViews>
    <sheetView workbookViewId="0">
      <selection activeCell="B1" sqref="B1"/>
    </sheetView>
  </sheetViews>
  <sheetFormatPr defaultColWidth="9.140625" defaultRowHeight="12.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ht="15.75" x14ac:dyDescent="0.25">
      <c r="B1" s="18" t="s">
        <v>78</v>
      </c>
    </row>
    <row r="3" spans="2:8" ht="18.75" x14ac:dyDescent="0.3">
      <c r="B3" s="20" t="s">
        <v>195</v>
      </c>
      <c r="C3" s="20"/>
      <c r="D3" s="20"/>
      <c r="E3" s="20"/>
      <c r="F3" s="20"/>
      <c r="G3" s="20"/>
      <c r="H3" s="20"/>
    </row>
    <row r="4" spans="2:8" ht="15.75" x14ac:dyDescent="0.25">
      <c r="B4" s="139"/>
      <c r="C4" s="140"/>
      <c r="D4" s="140"/>
      <c r="E4" s="140"/>
    </row>
    <row r="5" spans="2:8" ht="15.75" x14ac:dyDescent="0.25">
      <c r="B5" s="137" t="s">
        <v>193</v>
      </c>
      <c r="C5" s="140"/>
      <c r="D5" s="140"/>
      <c r="E5" s="140"/>
    </row>
    <row r="6" spans="2:8" ht="15.75" x14ac:dyDescent="0.25">
      <c r="B6" s="136"/>
      <c r="C6" s="140"/>
      <c r="D6" s="140"/>
      <c r="E6" s="140"/>
    </row>
    <row r="7" spans="2:8" ht="15.75" x14ac:dyDescent="0.25">
      <c r="B7" s="138" t="s">
        <v>189</v>
      </c>
    </row>
    <row r="8" spans="2:8" ht="15.75" x14ac:dyDescent="0.25">
      <c r="B8" s="138" t="s">
        <v>182</v>
      </c>
    </row>
    <row r="11" spans="2:8" ht="15.75" x14ac:dyDescent="0.25">
      <c r="B11" s="145" t="s">
        <v>152</v>
      </c>
      <c r="C11" s="146"/>
      <c r="D11" s="146"/>
      <c r="E11" s="147"/>
      <c r="G11" s="140"/>
    </row>
    <row r="12" spans="2:8" s="26" customFormat="1" ht="15.75" x14ac:dyDescent="0.25">
      <c r="B12" s="23" t="s">
        <v>1</v>
      </c>
      <c r="C12" s="24" t="s">
        <v>80</v>
      </c>
      <c r="D12" s="24" t="s">
        <v>4</v>
      </c>
      <c r="E12" s="25" t="s">
        <v>5</v>
      </c>
      <c r="G12" s="19" t="s">
        <v>130</v>
      </c>
    </row>
    <row r="13" spans="2:8" ht="15.75" x14ac:dyDescent="0.25">
      <c r="B13" s="29" t="s">
        <v>108</v>
      </c>
      <c r="C13" s="28">
        <v>2663</v>
      </c>
      <c r="D13" s="28">
        <v>17149</v>
      </c>
      <c r="E13" s="28">
        <v>19812</v>
      </c>
    </row>
    <row r="14" spans="2:8" ht="15.75" x14ac:dyDescent="0.25">
      <c r="B14" s="29" t="s">
        <v>109</v>
      </c>
      <c r="C14" s="28">
        <v>0</v>
      </c>
      <c r="D14" s="28">
        <v>0</v>
      </c>
      <c r="E14" s="28">
        <v>0</v>
      </c>
      <c r="G14" s="19" t="s">
        <v>131</v>
      </c>
    </row>
    <row r="15" spans="2:8" ht="15.75" x14ac:dyDescent="0.25">
      <c r="B15" s="29" t="s">
        <v>111</v>
      </c>
      <c r="C15" s="28">
        <v>39618</v>
      </c>
      <c r="D15" s="28">
        <v>22823</v>
      </c>
      <c r="E15" s="28">
        <v>62441</v>
      </c>
    </row>
    <row r="16" spans="2:8" ht="15.75" x14ac:dyDescent="0.25">
      <c r="B16" s="29" t="s">
        <v>112</v>
      </c>
      <c r="C16" s="28">
        <v>41716.46</v>
      </c>
      <c r="D16" s="28">
        <v>34794.959999999999</v>
      </c>
      <c r="E16" s="28">
        <v>76511.42</v>
      </c>
    </row>
    <row r="17" spans="2:10" ht="15.75" x14ac:dyDescent="0.25">
      <c r="B17" s="29" t="s">
        <v>113</v>
      </c>
      <c r="C17" s="28">
        <v>327395</v>
      </c>
      <c r="D17" s="28">
        <v>391939.06</v>
      </c>
      <c r="E17" s="28">
        <v>719334.06</v>
      </c>
      <c r="G17" s="121"/>
      <c r="H17" s="122"/>
      <c r="I17" s="122"/>
      <c r="J17" s="122"/>
    </row>
    <row r="18" spans="2:10" ht="15.75" x14ac:dyDescent="0.25">
      <c r="B18" s="29" t="s">
        <v>114</v>
      </c>
      <c r="C18" s="28">
        <v>104603</v>
      </c>
      <c r="D18" s="28">
        <v>76523</v>
      </c>
      <c r="E18" s="30">
        <v>181126</v>
      </c>
      <c r="G18" s="121"/>
      <c r="H18" s="122"/>
      <c r="I18" s="122"/>
      <c r="J18" s="122"/>
    </row>
    <row r="19" spans="2:10" ht="15.75" x14ac:dyDescent="0.25">
      <c r="B19" s="29" t="s">
        <v>117</v>
      </c>
      <c r="C19" s="28">
        <v>263011.89</v>
      </c>
      <c r="D19" s="28">
        <v>47938.78</v>
      </c>
      <c r="E19" s="28">
        <v>310950.67</v>
      </c>
      <c r="G19" s="121"/>
      <c r="H19" s="122"/>
      <c r="I19" s="122"/>
      <c r="J19" s="122"/>
    </row>
    <row r="20" spans="2:10" ht="15.75" x14ac:dyDescent="0.25">
      <c r="B20" s="29" t="s">
        <v>118</v>
      </c>
      <c r="C20" s="28">
        <v>286078.69</v>
      </c>
      <c r="D20" s="28">
        <v>247978.22</v>
      </c>
      <c r="E20" s="28">
        <v>534056.91</v>
      </c>
      <c r="F20" s="33"/>
    </row>
    <row r="21" spans="2:10" ht="15.75" x14ac:dyDescent="0.25">
      <c r="B21" s="31" t="s">
        <v>16</v>
      </c>
      <c r="C21" s="32">
        <v>1065086.04</v>
      </c>
      <c r="D21" s="32">
        <v>839146.02</v>
      </c>
      <c r="E21" s="32">
        <v>1904232.06</v>
      </c>
    </row>
    <row r="22" spans="2:10" ht="15.75" x14ac:dyDescent="0.25"/>
    <row r="23" spans="2:10" ht="15.75" x14ac:dyDescent="0.25">
      <c r="B23" s="34"/>
    </row>
    <row r="24" spans="2:10" ht="15.75" x14ac:dyDescent="0.25"/>
    <row r="25" spans="2:10" ht="15.75" x14ac:dyDescent="0.25">
      <c r="B25" s="148" t="s">
        <v>151</v>
      </c>
      <c r="C25" s="149"/>
      <c r="D25" s="149"/>
      <c r="E25" s="150"/>
    </row>
    <row r="26" spans="2:10" ht="15.75" x14ac:dyDescent="0.25">
      <c r="B26" s="35" t="s">
        <v>1</v>
      </c>
      <c r="C26" s="36" t="s">
        <v>18</v>
      </c>
      <c r="D26" s="36" t="s">
        <v>19</v>
      </c>
      <c r="E26" s="37" t="s">
        <v>5</v>
      </c>
      <c r="F26" s="33"/>
      <c r="G26" s="33"/>
    </row>
    <row r="27" spans="2:10" ht="15.75" x14ac:dyDescent="0.25">
      <c r="B27" s="29" t="s">
        <v>107</v>
      </c>
      <c r="C27" s="72">
        <v>38099.870000000003</v>
      </c>
      <c r="D27" s="72">
        <v>9068.68</v>
      </c>
      <c r="E27" s="72">
        <v>47168.55</v>
      </c>
      <c r="F27" s="33"/>
      <c r="G27" s="33"/>
    </row>
    <row r="28" spans="2:10" ht="15.75" x14ac:dyDescent="0.25">
      <c r="B28" s="27" t="s">
        <v>108</v>
      </c>
      <c r="C28" s="28">
        <v>11905</v>
      </c>
      <c r="D28" s="28">
        <v>51979</v>
      </c>
      <c r="E28" s="28">
        <v>63884</v>
      </c>
      <c r="F28" s="33"/>
      <c r="G28" s="33"/>
    </row>
    <row r="29" spans="2:10" ht="15.75" x14ac:dyDescent="0.25">
      <c r="B29" s="29" t="s">
        <v>113</v>
      </c>
      <c r="C29" s="38">
        <v>9319749.3900000006</v>
      </c>
      <c r="D29" s="38">
        <v>1199379.4500000002</v>
      </c>
      <c r="E29" s="39">
        <v>10519128.839999996</v>
      </c>
      <c r="F29" s="33"/>
      <c r="G29" s="33"/>
      <c r="H29" s="41"/>
      <c r="I29" s="41"/>
    </row>
    <row r="30" spans="2:10" ht="15.75" x14ac:dyDescent="0.25">
      <c r="B30" s="29" t="s">
        <v>114</v>
      </c>
      <c r="C30" s="38">
        <v>262367.82</v>
      </c>
      <c r="D30" s="38">
        <v>1063689.3999999999</v>
      </c>
      <c r="E30" s="39">
        <v>1326057.2199999997</v>
      </c>
      <c r="F30" s="33"/>
      <c r="G30" s="33"/>
      <c r="H30" s="41"/>
      <c r="I30" s="41"/>
    </row>
    <row r="31" spans="2:10" ht="15.75" x14ac:dyDescent="0.25">
      <c r="B31" s="29" t="s">
        <v>115</v>
      </c>
      <c r="C31" s="38">
        <v>12500</v>
      </c>
      <c r="D31" s="38">
        <v>46354</v>
      </c>
      <c r="E31" s="28">
        <v>58854</v>
      </c>
      <c r="F31" s="33"/>
      <c r="G31" s="33"/>
      <c r="H31" s="41"/>
      <c r="I31" s="41"/>
    </row>
    <row r="32" spans="2:10" ht="15.75" x14ac:dyDescent="0.25">
      <c r="B32" s="29" t="s">
        <v>116</v>
      </c>
      <c r="C32" s="39">
        <v>279923.05499999999</v>
      </c>
      <c r="D32" s="39">
        <v>170390.00999999998</v>
      </c>
      <c r="E32" s="28">
        <v>450313.06499999994</v>
      </c>
      <c r="F32" s="33"/>
      <c r="G32" s="33"/>
      <c r="H32" s="41"/>
      <c r="I32" s="41"/>
    </row>
    <row r="33" spans="2:9" ht="15.75" x14ac:dyDescent="0.25">
      <c r="B33" s="29" t="s">
        <v>117</v>
      </c>
      <c r="C33" s="39">
        <v>791017.26</v>
      </c>
      <c r="D33" s="39">
        <v>227419.16</v>
      </c>
      <c r="E33" s="39">
        <v>1018436.4199999999</v>
      </c>
      <c r="F33" s="33"/>
      <c r="G33" s="33"/>
      <c r="H33" s="41"/>
      <c r="I33" s="41"/>
    </row>
    <row r="34" spans="2:9" ht="15.75" x14ac:dyDescent="0.25">
      <c r="B34" s="29" t="s">
        <v>125</v>
      </c>
      <c r="C34" s="28">
        <v>0</v>
      </c>
      <c r="D34" s="38">
        <v>52500</v>
      </c>
      <c r="E34" s="39">
        <v>52500</v>
      </c>
      <c r="F34" s="33"/>
      <c r="G34" s="33"/>
      <c r="H34" s="41"/>
      <c r="I34" s="41"/>
    </row>
    <row r="35" spans="2:9" ht="15.75" x14ac:dyDescent="0.25">
      <c r="B35" s="29" t="s">
        <v>118</v>
      </c>
      <c r="C35" s="39">
        <v>12075623.980000002</v>
      </c>
      <c r="D35" s="39">
        <v>1592653.0399999996</v>
      </c>
      <c r="E35" s="39">
        <v>13668277.020000001</v>
      </c>
      <c r="F35" s="33"/>
      <c r="G35" s="33"/>
    </row>
    <row r="36" spans="2:9" ht="15.75" x14ac:dyDescent="0.25">
      <c r="B36" s="42" t="s">
        <v>16</v>
      </c>
      <c r="C36" s="43">
        <v>22791186.375</v>
      </c>
      <c r="D36" s="43">
        <v>4413432.74</v>
      </c>
      <c r="E36" s="43">
        <v>27204619.114999995</v>
      </c>
    </row>
    <row r="37" spans="2:9" ht="15.75" x14ac:dyDescent="0.25">
      <c r="B37" s="44"/>
      <c r="C37" s="45"/>
      <c r="D37" s="45"/>
      <c r="E37" s="45"/>
      <c r="F37" s="46"/>
    </row>
    <row r="38" spans="2:9" ht="15.75" x14ac:dyDescent="0.25">
      <c r="C38" s="46"/>
      <c r="D38" s="46"/>
      <c r="E38" s="46"/>
    </row>
    <row r="39" spans="2:9" ht="15.75" x14ac:dyDescent="0.25"/>
    <row r="40" spans="2:9" ht="15.75" x14ac:dyDescent="0.25">
      <c r="B40" s="148" t="s">
        <v>153</v>
      </c>
      <c r="C40" s="149"/>
      <c r="D40" s="149"/>
      <c r="E40" s="150"/>
    </row>
    <row r="41" spans="2:9" ht="15.75" x14ac:dyDescent="0.25">
      <c r="B41" s="35" t="s">
        <v>1</v>
      </c>
      <c r="C41" s="36" t="s">
        <v>18</v>
      </c>
      <c r="D41" s="36" t="s">
        <v>19</v>
      </c>
      <c r="E41" s="37" t="s">
        <v>5</v>
      </c>
      <c r="F41" s="33"/>
      <c r="G41" s="33"/>
    </row>
    <row r="42" spans="2:9" ht="15.75" x14ac:dyDescent="0.25">
      <c r="B42" s="27" t="s">
        <v>107</v>
      </c>
      <c r="C42" s="28">
        <v>75</v>
      </c>
      <c r="D42" s="28">
        <v>1452356</v>
      </c>
      <c r="E42" s="28">
        <v>1452431</v>
      </c>
      <c r="F42" s="33"/>
      <c r="G42" s="33"/>
    </row>
    <row r="43" spans="2:9" ht="15.75" x14ac:dyDescent="0.25">
      <c r="B43" s="29" t="s">
        <v>108</v>
      </c>
      <c r="C43" s="38">
        <v>1065000</v>
      </c>
      <c r="D43" s="38">
        <v>677800</v>
      </c>
      <c r="E43" s="39">
        <v>1742800</v>
      </c>
      <c r="F43" s="33"/>
      <c r="G43" s="33"/>
    </row>
    <row r="44" spans="2:9" ht="15.75" x14ac:dyDescent="0.25">
      <c r="B44" s="29" t="s">
        <v>109</v>
      </c>
      <c r="C44" s="38">
        <v>0</v>
      </c>
      <c r="D44" s="38">
        <v>525455.98</v>
      </c>
      <c r="E44" s="39">
        <v>525455.98</v>
      </c>
      <c r="F44" s="33"/>
      <c r="G44" s="33"/>
    </row>
    <row r="45" spans="2:9" ht="15.75" x14ac:dyDescent="0.25">
      <c r="B45" s="29" t="s">
        <v>110</v>
      </c>
      <c r="C45" s="28">
        <v>0</v>
      </c>
      <c r="D45" s="28">
        <v>0</v>
      </c>
      <c r="E45" s="28">
        <v>0</v>
      </c>
      <c r="F45" s="33"/>
      <c r="G45" s="33"/>
    </row>
    <row r="46" spans="2:9" ht="15.75" x14ac:dyDescent="0.25">
      <c r="B46" s="29" t="s">
        <v>122</v>
      </c>
      <c r="C46" s="28">
        <v>0</v>
      </c>
      <c r="D46" s="28">
        <v>0</v>
      </c>
      <c r="E46" s="28">
        <v>0</v>
      </c>
      <c r="F46" s="33"/>
      <c r="G46" s="33"/>
    </row>
    <row r="47" spans="2:9" ht="15.75" x14ac:dyDescent="0.25">
      <c r="B47" s="29" t="s">
        <v>192</v>
      </c>
      <c r="C47" s="38">
        <v>2000</v>
      </c>
      <c r="D47" s="38">
        <v>0</v>
      </c>
      <c r="E47" s="28">
        <v>2000</v>
      </c>
      <c r="F47" s="33"/>
      <c r="G47" s="33"/>
    </row>
    <row r="48" spans="2:9" ht="15.75" x14ac:dyDescent="0.25">
      <c r="B48" s="29" t="s">
        <v>111</v>
      </c>
      <c r="C48" s="38">
        <v>0</v>
      </c>
      <c r="D48" s="38">
        <v>17312.04</v>
      </c>
      <c r="E48" s="28">
        <v>17312.04</v>
      </c>
      <c r="F48" s="33"/>
      <c r="G48" s="33"/>
    </row>
    <row r="49" spans="2:7" ht="15.75" x14ac:dyDescent="0.25">
      <c r="B49" s="29" t="s">
        <v>124</v>
      </c>
      <c r="C49" s="39">
        <v>0</v>
      </c>
      <c r="D49" s="39">
        <v>0</v>
      </c>
      <c r="E49" s="28">
        <v>0</v>
      </c>
      <c r="F49" s="33"/>
      <c r="G49" s="33"/>
    </row>
    <row r="50" spans="2:7" ht="15.75" x14ac:dyDescent="0.25">
      <c r="B50" s="29" t="s">
        <v>112</v>
      </c>
      <c r="C50" s="39">
        <v>0</v>
      </c>
      <c r="D50" s="39">
        <v>17112.45</v>
      </c>
      <c r="E50" s="28">
        <v>17112.45</v>
      </c>
      <c r="F50" s="33"/>
      <c r="G50" s="33"/>
    </row>
    <row r="51" spans="2:7" ht="15.75" x14ac:dyDescent="0.25">
      <c r="B51" s="29" t="s">
        <v>113</v>
      </c>
      <c r="C51" s="39">
        <v>4953285.58</v>
      </c>
      <c r="D51" s="39">
        <v>2106576.3199999998</v>
      </c>
      <c r="E51" s="39">
        <v>7059861.9000000004</v>
      </c>
      <c r="F51" s="33"/>
      <c r="G51" s="33"/>
    </row>
    <row r="52" spans="2:7" ht="15.75" x14ac:dyDescent="0.25">
      <c r="B52" s="29" t="s">
        <v>114</v>
      </c>
      <c r="C52" s="129">
        <v>155007</v>
      </c>
      <c r="D52" s="39">
        <v>236796.85</v>
      </c>
      <c r="E52" s="39">
        <v>391803.85000000003</v>
      </c>
      <c r="F52" s="33"/>
      <c r="G52" s="33"/>
    </row>
    <row r="53" spans="2:7" ht="15.75" x14ac:dyDescent="0.25">
      <c r="B53" s="29" t="s">
        <v>115</v>
      </c>
      <c r="C53" s="28">
        <v>12500</v>
      </c>
      <c r="D53" s="38">
        <v>682045</v>
      </c>
      <c r="E53" s="39">
        <v>694545</v>
      </c>
      <c r="F53" s="33"/>
      <c r="G53" s="33"/>
    </row>
    <row r="54" spans="2:7" ht="15.75" x14ac:dyDescent="0.25">
      <c r="B54" s="29" t="s">
        <v>116</v>
      </c>
      <c r="C54" s="28">
        <v>700</v>
      </c>
      <c r="D54" s="38">
        <v>18306.419999999998</v>
      </c>
      <c r="E54" s="39">
        <v>19006.419999999998</v>
      </c>
      <c r="F54" s="33"/>
      <c r="G54" s="33"/>
    </row>
    <row r="55" spans="2:7" ht="15.75" x14ac:dyDescent="0.25">
      <c r="B55" s="29" t="s">
        <v>117</v>
      </c>
      <c r="C55" s="39">
        <v>21213799.989999998</v>
      </c>
      <c r="D55" s="39">
        <v>7289016.9100000001</v>
      </c>
      <c r="E55" s="39">
        <v>28502816.900000006</v>
      </c>
      <c r="F55" s="33"/>
      <c r="G55" s="33"/>
    </row>
    <row r="56" spans="2:7" ht="15.75" x14ac:dyDescent="0.25">
      <c r="B56" s="29" t="s">
        <v>125</v>
      </c>
      <c r="C56" s="39">
        <v>0</v>
      </c>
      <c r="D56" s="39">
        <v>55000</v>
      </c>
      <c r="E56" s="39">
        <v>55000</v>
      </c>
      <c r="F56" s="33"/>
      <c r="G56" s="33"/>
    </row>
    <row r="57" spans="2:7" ht="15.75" x14ac:dyDescent="0.25">
      <c r="B57" s="29" t="s">
        <v>118</v>
      </c>
      <c r="C57" s="39">
        <v>21745402.07</v>
      </c>
      <c r="D57" s="39">
        <v>5216191.74</v>
      </c>
      <c r="E57" s="39">
        <v>26961593.810000002</v>
      </c>
      <c r="F57" s="33"/>
      <c r="G57" s="33"/>
    </row>
    <row r="58" spans="2:7" ht="15.75" x14ac:dyDescent="0.25">
      <c r="B58" s="42" t="s">
        <v>16</v>
      </c>
      <c r="C58" s="43">
        <v>49147769.640000001</v>
      </c>
      <c r="D58" s="43">
        <v>18293969.710000001</v>
      </c>
      <c r="E58" s="43">
        <v>67441739.350000009</v>
      </c>
    </row>
    <row r="59" spans="2:7" ht="15.75" x14ac:dyDescent="0.25">
      <c r="B59" s="141"/>
      <c r="C59" s="48"/>
      <c r="D59" s="48"/>
      <c r="E59" s="48"/>
    </row>
    <row r="60" spans="2:7" ht="15.75" x14ac:dyDescent="0.25">
      <c r="B60" s="141"/>
      <c r="C60" s="48"/>
      <c r="D60" s="48"/>
      <c r="E60" s="48"/>
    </row>
    <row r="61" spans="2:7" ht="15.75" x14ac:dyDescent="0.25">
      <c r="B61" s="44"/>
      <c r="C61" s="49"/>
      <c r="D61" s="49"/>
      <c r="E61" s="49"/>
    </row>
    <row r="62" spans="2:7" ht="15.75" x14ac:dyDescent="0.25">
      <c r="B62" s="26"/>
      <c r="C62" s="26"/>
      <c r="D62" s="26"/>
      <c r="E62" s="26"/>
    </row>
    <row r="63" spans="2:7" ht="15.75" x14ac:dyDescent="0.25">
      <c r="B63" s="26"/>
      <c r="C63" s="26"/>
      <c r="D63" s="26"/>
      <c r="E63" s="26"/>
    </row>
    <row r="64" spans="2:7" ht="15.75" x14ac:dyDescent="0.25">
      <c r="B64" s="26"/>
      <c r="C64" s="26"/>
      <c r="D64" s="26"/>
      <c r="E64" s="26"/>
    </row>
    <row r="65" ht="15.75" x14ac:dyDescent="0.25"/>
    <row r="66" ht="15.75" x14ac:dyDescent="0.25"/>
  </sheetData>
  <mergeCells count="3">
    <mergeCell ref="B11:E11"/>
    <mergeCell ref="B25:E25"/>
    <mergeCell ref="B40:E40"/>
  </mergeCells>
  <hyperlinks>
    <hyperlink ref="B1" location="INDEX!A1" display="Index" xr:uid="{ECD507B2-A515-4746-88E6-ADA0E68F366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6792F-DAC0-40E2-BB90-D2C5BF472865}">
  <dimension ref="B1:J62"/>
  <sheetViews>
    <sheetView workbookViewId="0"/>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187</v>
      </c>
      <c r="C3" s="20"/>
      <c r="D3" s="20"/>
      <c r="E3" s="20"/>
      <c r="F3" s="20"/>
      <c r="G3" s="20"/>
      <c r="H3" s="20"/>
    </row>
    <row r="4" spans="2:8" x14ac:dyDescent="0.25">
      <c r="B4" s="133"/>
      <c r="C4" s="134"/>
      <c r="D4" s="134"/>
      <c r="E4" s="134"/>
    </row>
    <row r="5" spans="2:8" x14ac:dyDescent="0.25">
      <c r="B5" s="137" t="s">
        <v>188</v>
      </c>
      <c r="C5" s="134"/>
      <c r="D5" s="134"/>
      <c r="E5" s="134"/>
    </row>
    <row r="6" spans="2:8" x14ac:dyDescent="0.25">
      <c r="B6" s="136"/>
      <c r="C6" s="134"/>
      <c r="D6" s="134"/>
      <c r="E6" s="134"/>
    </row>
    <row r="7" spans="2:8" x14ac:dyDescent="0.25">
      <c r="B7" s="138" t="s">
        <v>189</v>
      </c>
    </row>
    <row r="8" spans="2:8" x14ac:dyDescent="0.25">
      <c r="B8" s="138" t="s">
        <v>182</v>
      </c>
    </row>
    <row r="11" spans="2:8" x14ac:dyDescent="0.25">
      <c r="B11" s="145" t="s">
        <v>152</v>
      </c>
      <c r="C11" s="146"/>
      <c r="D11" s="146"/>
      <c r="E11" s="147"/>
      <c r="G11" s="134"/>
    </row>
    <row r="12" spans="2:8" s="26" customFormat="1" x14ac:dyDescent="0.25">
      <c r="B12" s="23" t="s">
        <v>1</v>
      </c>
      <c r="C12" s="24" t="s">
        <v>80</v>
      </c>
      <c r="D12" s="24" t="s">
        <v>4</v>
      </c>
      <c r="E12" s="25" t="s">
        <v>5</v>
      </c>
      <c r="G12" s="19" t="s">
        <v>130</v>
      </c>
    </row>
    <row r="13" spans="2:8" x14ac:dyDescent="0.25">
      <c r="B13" s="29" t="s">
        <v>112</v>
      </c>
      <c r="C13" s="28">
        <v>66938.649999999994</v>
      </c>
      <c r="D13" s="28">
        <v>32050.39</v>
      </c>
      <c r="E13" s="28">
        <v>98989.04</v>
      </c>
    </row>
    <row r="14" spans="2:8" x14ac:dyDescent="0.25">
      <c r="B14" s="29" t="s">
        <v>113</v>
      </c>
      <c r="C14" s="28">
        <v>381764.37</v>
      </c>
      <c r="D14" s="28">
        <v>154350.94</v>
      </c>
      <c r="E14" s="30">
        <v>536115.30999999994</v>
      </c>
      <c r="G14" s="19" t="s">
        <v>131</v>
      </c>
    </row>
    <row r="15" spans="2:8" x14ac:dyDescent="0.25">
      <c r="B15" s="29" t="s">
        <v>117</v>
      </c>
      <c r="C15" s="28">
        <v>33109.24</v>
      </c>
      <c r="D15" s="28">
        <v>22223.71</v>
      </c>
      <c r="E15" s="28">
        <v>55332.95</v>
      </c>
    </row>
    <row r="16" spans="2:8" x14ac:dyDescent="0.25">
      <c r="B16" s="29" t="s">
        <v>118</v>
      </c>
      <c r="C16" s="28">
        <v>301957.07</v>
      </c>
      <c r="D16" s="28">
        <v>258267.99</v>
      </c>
      <c r="E16" s="28">
        <v>560225.06000000006</v>
      </c>
    </row>
    <row r="17" spans="2:10" ht="19.5" customHeight="1" x14ac:dyDescent="0.25">
      <c r="B17" s="31" t="s">
        <v>16</v>
      </c>
      <c r="C17" s="32">
        <v>783769.33000000007</v>
      </c>
      <c r="D17" s="32">
        <v>466893.03</v>
      </c>
      <c r="E17" s="32">
        <v>1250662.3599999999</v>
      </c>
      <c r="G17" s="121"/>
      <c r="H17" s="122"/>
      <c r="I17" s="122"/>
      <c r="J17" s="122"/>
    </row>
    <row r="18" spans="2:10" x14ac:dyDescent="0.25">
      <c r="G18" s="121"/>
      <c r="H18" s="122"/>
      <c r="I18" s="122"/>
      <c r="J18" s="122"/>
    </row>
    <row r="19" spans="2:10" x14ac:dyDescent="0.25">
      <c r="B19" s="34"/>
      <c r="G19" s="121"/>
      <c r="H19" s="122"/>
      <c r="I19" s="122"/>
      <c r="J19" s="122"/>
    </row>
    <row r="20" spans="2:10" x14ac:dyDescent="0.25">
      <c r="F20" s="33"/>
    </row>
    <row r="21" spans="2:10" x14ac:dyDescent="0.25">
      <c r="B21" s="148" t="s">
        <v>151</v>
      </c>
      <c r="C21" s="149"/>
      <c r="D21" s="149"/>
      <c r="E21" s="150"/>
    </row>
    <row r="22" spans="2:10" x14ac:dyDescent="0.25">
      <c r="B22" s="35" t="s">
        <v>1</v>
      </c>
      <c r="C22" s="36" t="s">
        <v>18</v>
      </c>
      <c r="D22" s="36" t="s">
        <v>19</v>
      </c>
      <c r="E22" s="37" t="s">
        <v>5</v>
      </c>
    </row>
    <row r="23" spans="2:10" x14ac:dyDescent="0.25">
      <c r="B23" s="29" t="s">
        <v>107</v>
      </c>
      <c r="C23" s="72">
        <v>26900.48</v>
      </c>
      <c r="D23" s="72">
        <v>10299.74</v>
      </c>
      <c r="E23" s="72">
        <v>37200.22</v>
      </c>
    </row>
    <row r="24" spans="2:10" x14ac:dyDescent="0.25">
      <c r="B24" s="27" t="s">
        <v>108</v>
      </c>
      <c r="C24" s="28">
        <v>0</v>
      </c>
      <c r="D24" s="28">
        <v>25610</v>
      </c>
      <c r="E24" s="28">
        <v>25610</v>
      </c>
    </row>
    <row r="25" spans="2:10" x14ac:dyDescent="0.25">
      <c r="B25" s="29" t="s">
        <v>109</v>
      </c>
      <c r="C25" s="38">
        <v>0</v>
      </c>
      <c r="D25" s="38">
        <v>3933</v>
      </c>
      <c r="E25" s="39">
        <v>3933</v>
      </c>
    </row>
    <row r="26" spans="2:10" x14ac:dyDescent="0.25">
      <c r="B26" s="29" t="s">
        <v>111</v>
      </c>
      <c r="C26" s="38">
        <v>5821.88</v>
      </c>
      <c r="D26" s="38">
        <v>15105.39</v>
      </c>
      <c r="E26" s="39">
        <v>20927.27</v>
      </c>
      <c r="F26" s="33"/>
      <c r="G26" s="33"/>
    </row>
    <row r="27" spans="2:10" x14ac:dyDescent="0.25">
      <c r="B27" s="29" t="s">
        <v>113</v>
      </c>
      <c r="C27" s="38">
        <v>5251828.84</v>
      </c>
      <c r="D27" s="38">
        <v>1157561.2200000002</v>
      </c>
      <c r="E27" s="28">
        <v>6409390.0599999977</v>
      </c>
      <c r="F27" s="33"/>
      <c r="G27" s="33"/>
    </row>
    <row r="28" spans="2:10" x14ac:dyDescent="0.25">
      <c r="B28" s="29" t="s">
        <v>114</v>
      </c>
      <c r="C28" s="39">
        <v>2056068.9</v>
      </c>
      <c r="D28" s="39">
        <v>376548.62999999995</v>
      </c>
      <c r="E28" s="28">
        <v>2432617.5299999998</v>
      </c>
      <c r="F28" s="33"/>
      <c r="G28" s="33"/>
    </row>
    <row r="29" spans="2:10" x14ac:dyDescent="0.25">
      <c r="B29" s="29" t="s">
        <v>115</v>
      </c>
      <c r="C29" s="39">
        <v>27360</v>
      </c>
      <c r="D29" s="39">
        <v>45211.25</v>
      </c>
      <c r="E29" s="39">
        <v>72571.25</v>
      </c>
      <c r="F29" s="33"/>
      <c r="G29" s="33"/>
      <c r="H29" s="41"/>
      <c r="I29" s="41"/>
    </row>
    <row r="30" spans="2:10" x14ac:dyDescent="0.25">
      <c r="B30" s="29" t="s">
        <v>116</v>
      </c>
      <c r="C30" s="28">
        <v>593783.84500000009</v>
      </c>
      <c r="D30" s="38">
        <v>312082.42000000004</v>
      </c>
      <c r="E30" s="39">
        <v>905866.26500000001</v>
      </c>
      <c r="F30" s="33"/>
      <c r="G30" s="33"/>
      <c r="H30" s="41"/>
      <c r="I30" s="41"/>
    </row>
    <row r="31" spans="2:10" x14ac:dyDescent="0.25">
      <c r="B31" s="29" t="s">
        <v>117</v>
      </c>
      <c r="C31" s="39">
        <v>2648844.0099999998</v>
      </c>
      <c r="D31" s="39">
        <v>402528.55</v>
      </c>
      <c r="E31" s="39">
        <v>3051372.56</v>
      </c>
      <c r="F31" s="33"/>
      <c r="G31" s="33"/>
      <c r="H31" s="41"/>
      <c r="I31" s="41"/>
    </row>
    <row r="32" spans="2:10" x14ac:dyDescent="0.25">
      <c r="B32" s="29" t="s">
        <v>125</v>
      </c>
      <c r="C32" s="39">
        <v>56951</v>
      </c>
      <c r="D32" s="39">
        <v>0</v>
      </c>
      <c r="E32" s="39">
        <v>56951</v>
      </c>
      <c r="F32" s="33"/>
      <c r="G32" s="33"/>
      <c r="H32" s="41"/>
      <c r="I32" s="41"/>
    </row>
    <row r="33" spans="2:9" x14ac:dyDescent="0.25">
      <c r="B33" s="29" t="s">
        <v>118</v>
      </c>
      <c r="C33" s="39">
        <v>8817122.0899999999</v>
      </c>
      <c r="D33" s="39">
        <v>2799117.65</v>
      </c>
      <c r="E33" s="39">
        <v>11616239.739999998</v>
      </c>
      <c r="F33" s="33"/>
      <c r="G33" s="33"/>
      <c r="H33" s="41"/>
      <c r="I33" s="41"/>
    </row>
    <row r="34" spans="2:9" x14ac:dyDescent="0.25">
      <c r="B34" s="42" t="s">
        <v>16</v>
      </c>
      <c r="C34" s="43">
        <v>19484681.044999998</v>
      </c>
      <c r="D34" s="43">
        <v>5147997.8499999996</v>
      </c>
      <c r="E34" s="43">
        <v>24632678.894999996</v>
      </c>
      <c r="F34" s="33"/>
      <c r="G34" s="33"/>
      <c r="H34" s="41"/>
      <c r="I34" s="41"/>
    </row>
    <row r="35" spans="2:9" x14ac:dyDescent="0.25">
      <c r="B35" s="44"/>
      <c r="C35" s="45"/>
      <c r="D35" s="45"/>
      <c r="E35" s="45"/>
      <c r="F35" s="33"/>
      <c r="G35" s="33"/>
    </row>
    <row r="36" spans="2:9" x14ac:dyDescent="0.25">
      <c r="C36" s="46"/>
      <c r="D36" s="46"/>
      <c r="E36" s="46"/>
    </row>
    <row r="37" spans="2:9" x14ac:dyDescent="0.25">
      <c r="F37" s="46"/>
    </row>
    <row r="38" spans="2:9" x14ac:dyDescent="0.25">
      <c r="B38" s="148" t="s">
        <v>153</v>
      </c>
      <c r="C38" s="149"/>
      <c r="D38" s="149"/>
      <c r="E38" s="150"/>
    </row>
    <row r="39" spans="2:9" x14ac:dyDescent="0.25">
      <c r="B39" s="35" t="s">
        <v>1</v>
      </c>
      <c r="C39" s="36" t="s">
        <v>18</v>
      </c>
      <c r="D39" s="36" t="s">
        <v>19</v>
      </c>
      <c r="E39" s="37" t="s">
        <v>5</v>
      </c>
    </row>
    <row r="40" spans="2:9" x14ac:dyDescent="0.25">
      <c r="B40" s="27" t="s">
        <v>107</v>
      </c>
      <c r="C40" s="28">
        <v>17116</v>
      </c>
      <c r="D40" s="28">
        <v>152926</v>
      </c>
      <c r="E40" s="28">
        <v>170042</v>
      </c>
    </row>
    <row r="41" spans="2:9" x14ac:dyDescent="0.25">
      <c r="B41" s="29" t="s">
        <v>108</v>
      </c>
      <c r="C41" s="38">
        <v>85500</v>
      </c>
      <c r="D41" s="38">
        <v>301100</v>
      </c>
      <c r="E41" s="39">
        <v>386600</v>
      </c>
      <c r="F41" s="33"/>
      <c r="G41" s="33"/>
    </row>
    <row r="42" spans="2:9" x14ac:dyDescent="0.25">
      <c r="B42" s="29" t="s">
        <v>109</v>
      </c>
      <c r="C42" s="38">
        <v>0</v>
      </c>
      <c r="D42" s="38">
        <v>786626.53</v>
      </c>
      <c r="E42" s="39">
        <v>786626.53</v>
      </c>
      <c r="F42" s="33"/>
      <c r="G42" s="33"/>
    </row>
    <row r="43" spans="2:9" x14ac:dyDescent="0.25">
      <c r="B43" s="29" t="s">
        <v>110</v>
      </c>
      <c r="C43" s="28">
        <v>0</v>
      </c>
      <c r="D43" s="28">
        <v>0</v>
      </c>
      <c r="E43" s="28">
        <v>0</v>
      </c>
      <c r="F43" s="33"/>
      <c r="G43" s="33"/>
    </row>
    <row r="44" spans="2:9" x14ac:dyDescent="0.25">
      <c r="B44" s="29" t="s">
        <v>122</v>
      </c>
      <c r="C44" s="28">
        <v>0</v>
      </c>
      <c r="D44" s="28">
        <v>0</v>
      </c>
      <c r="E44" s="28">
        <v>0</v>
      </c>
      <c r="F44" s="33"/>
      <c r="G44" s="33"/>
    </row>
    <row r="45" spans="2:9" x14ac:dyDescent="0.25">
      <c r="B45" s="29" t="s">
        <v>123</v>
      </c>
      <c r="C45" s="38">
        <v>7750</v>
      </c>
      <c r="D45" s="38">
        <v>0</v>
      </c>
      <c r="E45" s="28">
        <v>7750</v>
      </c>
      <c r="F45" s="33"/>
      <c r="G45" s="33"/>
    </row>
    <row r="46" spans="2:9" x14ac:dyDescent="0.25">
      <c r="B46" s="29" t="s">
        <v>111</v>
      </c>
      <c r="C46" s="38">
        <v>18672.509999999998</v>
      </c>
      <c r="D46" s="38">
        <v>122454.49</v>
      </c>
      <c r="E46" s="28">
        <v>141127</v>
      </c>
      <c r="F46" s="33"/>
      <c r="G46" s="33"/>
    </row>
    <row r="47" spans="2:9" x14ac:dyDescent="0.25">
      <c r="B47" s="29" t="s">
        <v>124</v>
      </c>
      <c r="C47" s="39">
        <v>0</v>
      </c>
      <c r="D47" s="39">
        <v>0</v>
      </c>
      <c r="E47" s="28">
        <v>0</v>
      </c>
      <c r="F47" s="33"/>
      <c r="G47" s="33"/>
    </row>
    <row r="48" spans="2:9" x14ac:dyDescent="0.25">
      <c r="B48" s="29" t="s">
        <v>112</v>
      </c>
      <c r="C48" s="39">
        <v>0</v>
      </c>
      <c r="D48" s="39">
        <v>15472.45</v>
      </c>
      <c r="E48" s="28">
        <v>15472.45</v>
      </c>
      <c r="F48" s="33"/>
      <c r="G48" s="33"/>
    </row>
    <row r="49" spans="2:7" x14ac:dyDescent="0.25">
      <c r="B49" s="29" t="s">
        <v>113</v>
      </c>
      <c r="C49" s="39">
        <v>9201949.1100000013</v>
      </c>
      <c r="D49" s="39">
        <v>3728946.57</v>
      </c>
      <c r="E49" s="39">
        <v>12930895.68</v>
      </c>
      <c r="F49" s="33"/>
      <c r="G49" s="33"/>
    </row>
    <row r="50" spans="2:7" x14ac:dyDescent="0.25">
      <c r="B50" s="29" t="s">
        <v>114</v>
      </c>
      <c r="C50" s="129">
        <v>47050</v>
      </c>
      <c r="D50" s="39">
        <v>546808.89</v>
      </c>
      <c r="E50" s="39">
        <v>593858.89</v>
      </c>
      <c r="F50" s="33"/>
      <c r="G50" s="33"/>
    </row>
    <row r="51" spans="2:7" x14ac:dyDescent="0.25">
      <c r="B51" s="29" t="s">
        <v>115</v>
      </c>
      <c r="C51" s="28">
        <v>0</v>
      </c>
      <c r="D51" s="38">
        <v>219652</v>
      </c>
      <c r="E51" s="39">
        <v>219652</v>
      </c>
      <c r="F51" s="33"/>
      <c r="G51" s="33"/>
    </row>
    <row r="52" spans="2:7" x14ac:dyDescent="0.25">
      <c r="B52" s="29" t="s">
        <v>116</v>
      </c>
      <c r="C52" s="28">
        <v>6800</v>
      </c>
      <c r="D52" s="38">
        <v>12814</v>
      </c>
      <c r="E52" s="39">
        <v>19614</v>
      </c>
      <c r="F52" s="33"/>
      <c r="G52" s="33"/>
    </row>
    <row r="53" spans="2:7" x14ac:dyDescent="0.25">
      <c r="B53" s="29" t="s">
        <v>117</v>
      </c>
      <c r="C53" s="39">
        <v>19042316.32</v>
      </c>
      <c r="D53" s="39">
        <v>9148012.7299999986</v>
      </c>
      <c r="E53" s="39">
        <v>28190329.050000001</v>
      </c>
      <c r="F53" s="33"/>
      <c r="G53" s="33"/>
    </row>
    <row r="54" spans="2:7" x14ac:dyDescent="0.25">
      <c r="B54" s="29" t="s">
        <v>125</v>
      </c>
      <c r="C54" s="39">
        <v>0</v>
      </c>
      <c r="D54" s="39">
        <v>25000</v>
      </c>
      <c r="E54" s="39">
        <v>25000</v>
      </c>
      <c r="F54" s="33"/>
      <c r="G54" s="33"/>
    </row>
    <row r="55" spans="2:7" x14ac:dyDescent="0.25">
      <c r="B55" s="29" t="s">
        <v>118</v>
      </c>
      <c r="C55" s="39">
        <v>1969310.8299999998</v>
      </c>
      <c r="D55" s="39">
        <v>4624685.7399999993</v>
      </c>
      <c r="E55" s="39">
        <v>6593996.5700000003</v>
      </c>
      <c r="F55" s="33"/>
      <c r="G55" s="33"/>
    </row>
    <row r="56" spans="2:7" x14ac:dyDescent="0.25">
      <c r="B56" s="42" t="s">
        <v>16</v>
      </c>
      <c r="C56" s="43">
        <v>30396464.77</v>
      </c>
      <c r="D56" s="43">
        <v>19684499.399999999</v>
      </c>
      <c r="E56" s="43">
        <v>50080964.170000002</v>
      </c>
      <c r="F56" s="33"/>
      <c r="G56" s="33"/>
    </row>
    <row r="57" spans="2:7" x14ac:dyDescent="0.25">
      <c r="B57" s="135"/>
      <c r="C57" s="48"/>
      <c r="D57" s="48"/>
      <c r="E57" s="48"/>
      <c r="F57" s="33"/>
      <c r="G57" s="33"/>
    </row>
    <row r="58" spans="2:7" x14ac:dyDescent="0.25">
      <c r="B58" s="135"/>
      <c r="C58" s="48"/>
      <c r="D58" s="48"/>
      <c r="E58" s="48"/>
    </row>
    <row r="59" spans="2:7" x14ac:dyDescent="0.25">
      <c r="B59" s="44"/>
      <c r="C59" s="49"/>
      <c r="D59" s="49"/>
      <c r="E59" s="49"/>
    </row>
    <row r="60" spans="2:7" x14ac:dyDescent="0.25">
      <c r="B60" s="26"/>
      <c r="C60" s="26"/>
      <c r="D60" s="26"/>
      <c r="E60" s="26"/>
    </row>
    <row r="61" spans="2:7" x14ac:dyDescent="0.25">
      <c r="B61" s="26"/>
      <c r="C61" s="26"/>
      <c r="D61" s="26"/>
      <c r="E61" s="26"/>
    </row>
    <row r="62" spans="2:7" x14ac:dyDescent="0.25">
      <c r="B62" s="26"/>
      <c r="C62" s="26"/>
      <c r="D62" s="26"/>
      <c r="E62" s="26"/>
    </row>
  </sheetData>
  <mergeCells count="3">
    <mergeCell ref="B11:E11"/>
    <mergeCell ref="B21:E21"/>
    <mergeCell ref="B38:E38"/>
  </mergeCells>
  <hyperlinks>
    <hyperlink ref="B1" location="INDEX!A1" display="Index" xr:uid="{7FA54029-BA46-4605-B9AD-405DF5297C52}"/>
  </hyperlinks>
  <pageMargins left="0.7" right="0.7" top="0.75" bottom="0.75"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68C15-07F0-4D27-AE42-0EDA1631C854}">
  <dimension ref="B1:J63"/>
  <sheetViews>
    <sheetView workbookViewId="0"/>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183</v>
      </c>
      <c r="C3" s="20"/>
      <c r="D3" s="20"/>
      <c r="E3" s="20"/>
      <c r="F3" s="20"/>
      <c r="G3" s="20"/>
      <c r="H3" s="20"/>
    </row>
    <row r="4" spans="2:8" x14ac:dyDescent="0.25">
      <c r="B4" s="130"/>
      <c r="C4" s="131"/>
      <c r="D4" s="131"/>
      <c r="E4" s="131"/>
    </row>
    <row r="5" spans="2:8" x14ac:dyDescent="0.25">
      <c r="B5" s="130" t="s">
        <v>184</v>
      </c>
      <c r="C5" s="131"/>
      <c r="D5" s="131"/>
      <c r="E5" s="131"/>
    </row>
    <row r="6" spans="2:8" x14ac:dyDescent="0.25">
      <c r="B6" s="130"/>
      <c r="C6" s="131"/>
      <c r="D6" s="131"/>
      <c r="E6" s="131"/>
    </row>
    <row r="7" spans="2:8" x14ac:dyDescent="0.25">
      <c r="B7" s="19" t="s">
        <v>129</v>
      </c>
    </row>
    <row r="8" spans="2:8" x14ac:dyDescent="0.25">
      <c r="B8" s="19" t="s">
        <v>182</v>
      </c>
    </row>
    <row r="11" spans="2:8" x14ac:dyDescent="0.25">
      <c r="B11" s="145" t="s">
        <v>152</v>
      </c>
      <c r="C11" s="146"/>
      <c r="D11" s="146"/>
      <c r="E11" s="147"/>
      <c r="G11" s="131"/>
    </row>
    <row r="12" spans="2:8" s="26" customFormat="1" x14ac:dyDescent="0.25">
      <c r="B12" s="23" t="s">
        <v>1</v>
      </c>
      <c r="C12" s="24" t="s">
        <v>80</v>
      </c>
      <c r="D12" s="24" t="s">
        <v>4</v>
      </c>
      <c r="E12" s="25" t="s">
        <v>5</v>
      </c>
      <c r="G12" s="19" t="s">
        <v>130</v>
      </c>
    </row>
    <row r="13" spans="2:8" x14ac:dyDescent="0.25">
      <c r="B13" s="29" t="s">
        <v>109</v>
      </c>
      <c r="C13" s="28">
        <v>2500</v>
      </c>
      <c r="D13" s="28">
        <v>5000</v>
      </c>
      <c r="E13" s="28">
        <v>7500</v>
      </c>
    </row>
    <row r="14" spans="2:8" x14ac:dyDescent="0.25">
      <c r="B14" s="29" t="s">
        <v>112</v>
      </c>
      <c r="C14" s="28">
        <v>54396.85</v>
      </c>
      <c r="D14" s="28">
        <v>18249.34</v>
      </c>
      <c r="E14" s="28">
        <v>72646.19</v>
      </c>
      <c r="G14" s="19" t="s">
        <v>131</v>
      </c>
    </row>
    <row r="15" spans="2:8" x14ac:dyDescent="0.25">
      <c r="B15" s="29" t="s">
        <v>113</v>
      </c>
      <c r="C15" s="28">
        <v>81571.63</v>
      </c>
      <c r="D15" s="28">
        <v>67767.360000000001</v>
      </c>
      <c r="E15" s="30">
        <v>149338.99</v>
      </c>
    </row>
    <row r="16" spans="2:8" x14ac:dyDescent="0.25">
      <c r="B16" s="29" t="s">
        <v>117</v>
      </c>
      <c r="C16" s="28">
        <v>224385.73</v>
      </c>
      <c r="D16" s="28">
        <v>40402.68</v>
      </c>
      <c r="E16" s="28">
        <v>264788.40999999997</v>
      </c>
    </row>
    <row r="17" spans="2:10" ht="19.5" customHeight="1" x14ac:dyDescent="0.25">
      <c r="B17" s="29" t="s">
        <v>118</v>
      </c>
      <c r="C17" s="28">
        <v>252345.47999999998</v>
      </c>
      <c r="D17" s="28">
        <v>211868.75</v>
      </c>
      <c r="E17" s="28">
        <v>464214.23</v>
      </c>
      <c r="G17" s="121"/>
      <c r="H17" s="122"/>
      <c r="I17" s="122"/>
      <c r="J17" s="122"/>
    </row>
    <row r="18" spans="2:10" x14ac:dyDescent="0.25">
      <c r="B18" s="31" t="s">
        <v>16</v>
      </c>
      <c r="C18" s="32">
        <v>615199.68999999994</v>
      </c>
      <c r="D18" s="32">
        <v>343288.13</v>
      </c>
      <c r="E18" s="32">
        <v>958487.82</v>
      </c>
      <c r="G18" s="121"/>
      <c r="H18" s="122"/>
      <c r="I18" s="122"/>
      <c r="J18" s="122"/>
    </row>
    <row r="19" spans="2:10" x14ac:dyDescent="0.25">
      <c r="G19" s="121"/>
      <c r="H19" s="122"/>
      <c r="I19" s="122"/>
      <c r="J19" s="122"/>
    </row>
    <row r="20" spans="2:10" x14ac:dyDescent="0.25">
      <c r="B20" s="34"/>
      <c r="F20" s="33"/>
    </row>
    <row r="22" spans="2:10" x14ac:dyDescent="0.25">
      <c r="B22" s="148" t="s">
        <v>151</v>
      </c>
      <c r="C22" s="149"/>
      <c r="D22" s="149"/>
      <c r="E22" s="150"/>
    </row>
    <row r="23" spans="2:10" x14ac:dyDescent="0.25">
      <c r="B23" s="35" t="s">
        <v>1</v>
      </c>
      <c r="C23" s="36" t="s">
        <v>18</v>
      </c>
      <c r="D23" s="36" t="s">
        <v>19</v>
      </c>
      <c r="E23" s="37" t="s">
        <v>5</v>
      </c>
    </row>
    <row r="24" spans="2:10" x14ac:dyDescent="0.25">
      <c r="B24" s="29" t="s">
        <v>107</v>
      </c>
      <c r="C24" s="72">
        <v>38664.980000000003</v>
      </c>
      <c r="D24" s="72">
        <v>8006.31</v>
      </c>
      <c r="E24" s="72">
        <v>46671.29</v>
      </c>
    </row>
    <row r="25" spans="2:10" x14ac:dyDescent="0.25">
      <c r="B25" s="27" t="s">
        <v>108</v>
      </c>
      <c r="C25" s="28">
        <v>0</v>
      </c>
      <c r="D25" s="28">
        <v>25610</v>
      </c>
      <c r="E25" s="28">
        <v>25610</v>
      </c>
    </row>
    <row r="26" spans="2:10" x14ac:dyDescent="0.25">
      <c r="B26" s="29" t="s">
        <v>109</v>
      </c>
      <c r="C26" s="38">
        <v>2356</v>
      </c>
      <c r="D26" s="38">
        <v>9336.52</v>
      </c>
      <c r="E26" s="39">
        <v>11692.52</v>
      </c>
      <c r="F26" s="33"/>
      <c r="G26" s="33"/>
    </row>
    <row r="27" spans="2:10" x14ac:dyDescent="0.25">
      <c r="B27" s="29" t="s">
        <v>111</v>
      </c>
      <c r="C27" s="38">
        <v>106532.62</v>
      </c>
      <c r="D27" s="38">
        <v>5671.78</v>
      </c>
      <c r="E27" s="39">
        <v>112204.4</v>
      </c>
      <c r="F27" s="33"/>
      <c r="G27" s="33"/>
    </row>
    <row r="28" spans="2:10" x14ac:dyDescent="0.25">
      <c r="B28" s="29" t="s">
        <v>113</v>
      </c>
      <c r="C28" s="38">
        <v>1681544.71</v>
      </c>
      <c r="D28" s="38">
        <v>488541.99999999994</v>
      </c>
      <c r="E28" s="28">
        <v>2170086.7100000004</v>
      </c>
      <c r="F28" s="33"/>
      <c r="G28" s="33"/>
    </row>
    <row r="29" spans="2:10" x14ac:dyDescent="0.25">
      <c r="B29" s="29" t="s">
        <v>114</v>
      </c>
      <c r="C29" s="39">
        <v>338020.77</v>
      </c>
      <c r="D29" s="39">
        <v>96879.19</v>
      </c>
      <c r="E29" s="28">
        <v>434899.96</v>
      </c>
      <c r="F29" s="33"/>
      <c r="G29" s="33"/>
      <c r="H29" s="41"/>
      <c r="I29" s="41"/>
    </row>
    <row r="30" spans="2:10" x14ac:dyDescent="0.25">
      <c r="B30" s="29" t="s">
        <v>115</v>
      </c>
      <c r="C30" s="39">
        <v>0</v>
      </c>
      <c r="D30" s="39">
        <v>63889.83</v>
      </c>
      <c r="E30" s="39">
        <v>63889.83</v>
      </c>
      <c r="F30" s="33"/>
      <c r="G30" s="33"/>
      <c r="H30" s="41"/>
      <c r="I30" s="41"/>
    </row>
    <row r="31" spans="2:10" x14ac:dyDescent="0.25">
      <c r="B31" s="29" t="s">
        <v>116</v>
      </c>
      <c r="C31" s="28">
        <v>741425.09</v>
      </c>
      <c r="D31" s="38">
        <v>269059.17000000004</v>
      </c>
      <c r="E31" s="39">
        <v>1010484.26</v>
      </c>
      <c r="F31" s="33"/>
      <c r="G31" s="33"/>
      <c r="H31" s="41"/>
      <c r="I31" s="41"/>
    </row>
    <row r="32" spans="2:10" x14ac:dyDescent="0.25">
      <c r="B32" s="29" t="s">
        <v>117</v>
      </c>
      <c r="C32" s="39">
        <v>4443103.37</v>
      </c>
      <c r="D32" s="39">
        <v>411704.67</v>
      </c>
      <c r="E32" s="39">
        <v>4854808.04</v>
      </c>
      <c r="F32" s="33"/>
      <c r="G32" s="33"/>
      <c r="H32" s="41"/>
      <c r="I32" s="41"/>
    </row>
    <row r="33" spans="2:9" x14ac:dyDescent="0.25">
      <c r="B33" s="29" t="s">
        <v>125</v>
      </c>
      <c r="C33" s="39">
        <v>49506</v>
      </c>
      <c r="D33" s="39">
        <v>1265</v>
      </c>
      <c r="E33" s="39">
        <v>50771</v>
      </c>
      <c r="F33" s="33"/>
      <c r="G33" s="33"/>
      <c r="H33" s="41"/>
      <c r="I33" s="41"/>
    </row>
    <row r="34" spans="2:9" x14ac:dyDescent="0.25">
      <c r="B34" s="29" t="s">
        <v>118</v>
      </c>
      <c r="C34" s="39">
        <v>2926081.61</v>
      </c>
      <c r="D34" s="39">
        <v>1512192.2629999996</v>
      </c>
      <c r="E34" s="39">
        <v>4438273.8729999997</v>
      </c>
      <c r="F34" s="33"/>
      <c r="G34" s="33"/>
      <c r="H34" s="41"/>
      <c r="I34" s="41"/>
    </row>
    <row r="35" spans="2:9" x14ac:dyDescent="0.25">
      <c r="B35" s="42" t="s">
        <v>16</v>
      </c>
      <c r="C35" s="43">
        <v>10327235.15</v>
      </c>
      <c r="D35" s="43">
        <v>2892156.7329999995</v>
      </c>
      <c r="E35" s="43">
        <v>13219391.883000001</v>
      </c>
      <c r="F35" s="33"/>
      <c r="G35" s="33"/>
    </row>
    <row r="36" spans="2:9" x14ac:dyDescent="0.25">
      <c r="B36" s="44"/>
      <c r="C36" s="45"/>
      <c r="D36" s="45"/>
      <c r="E36" s="45"/>
    </row>
    <row r="37" spans="2:9" x14ac:dyDescent="0.25">
      <c r="C37" s="46"/>
      <c r="D37" s="46"/>
      <c r="E37" s="46"/>
      <c r="F37" s="46"/>
    </row>
    <row r="39" spans="2:9" x14ac:dyDescent="0.25">
      <c r="B39" s="148" t="s">
        <v>153</v>
      </c>
      <c r="C39" s="149"/>
      <c r="D39" s="149"/>
      <c r="E39" s="150"/>
    </row>
    <row r="40" spans="2:9" x14ac:dyDescent="0.25">
      <c r="B40" s="35" t="s">
        <v>1</v>
      </c>
      <c r="C40" s="36" t="s">
        <v>18</v>
      </c>
      <c r="D40" s="36" t="s">
        <v>19</v>
      </c>
      <c r="E40" s="37" t="s">
        <v>5</v>
      </c>
    </row>
    <row r="41" spans="2:9" x14ac:dyDescent="0.25">
      <c r="B41" s="27" t="s">
        <v>107</v>
      </c>
      <c r="C41" s="28">
        <v>20256</v>
      </c>
      <c r="D41" s="28">
        <v>162749</v>
      </c>
      <c r="E41" s="28">
        <v>183005</v>
      </c>
      <c r="F41" s="33"/>
      <c r="G41" s="33"/>
    </row>
    <row r="42" spans="2:9" x14ac:dyDescent="0.25">
      <c r="B42" s="29" t="s">
        <v>108</v>
      </c>
      <c r="C42" s="38">
        <v>130934.23</v>
      </c>
      <c r="D42" s="38">
        <v>237014.27</v>
      </c>
      <c r="E42" s="39">
        <v>367948.5</v>
      </c>
      <c r="F42" s="33"/>
      <c r="G42" s="33"/>
    </row>
    <row r="43" spans="2:9" x14ac:dyDescent="0.25">
      <c r="B43" s="29" t="s">
        <v>109</v>
      </c>
      <c r="C43" s="38">
        <v>22214</v>
      </c>
      <c r="D43" s="38">
        <v>444804.27</v>
      </c>
      <c r="E43" s="39">
        <v>467018.27</v>
      </c>
      <c r="F43" s="33"/>
      <c r="G43" s="33"/>
    </row>
    <row r="44" spans="2:9" x14ac:dyDescent="0.25">
      <c r="B44" s="29" t="s">
        <v>110</v>
      </c>
      <c r="C44" s="28">
        <v>0</v>
      </c>
      <c r="D44" s="28">
        <v>0</v>
      </c>
      <c r="E44" s="28">
        <v>0</v>
      </c>
      <c r="F44" s="33"/>
      <c r="G44" s="33"/>
    </row>
    <row r="45" spans="2:9" x14ac:dyDescent="0.25">
      <c r="B45" s="29" t="s">
        <v>122</v>
      </c>
      <c r="C45" s="28">
        <v>10227.799999999999</v>
      </c>
      <c r="D45" s="28">
        <v>9825.23</v>
      </c>
      <c r="E45" s="28">
        <v>20053.03</v>
      </c>
      <c r="F45" s="33"/>
      <c r="G45" s="33"/>
    </row>
    <row r="46" spans="2:9" x14ac:dyDescent="0.25">
      <c r="B46" s="29" t="s">
        <v>123</v>
      </c>
      <c r="C46" s="38">
        <v>1250</v>
      </c>
      <c r="D46" s="38">
        <v>17106.900000000001</v>
      </c>
      <c r="E46" s="28">
        <v>18356.900000000001</v>
      </c>
      <c r="F46" s="33"/>
      <c r="G46" s="33"/>
    </row>
    <row r="47" spans="2:9" x14ac:dyDescent="0.25">
      <c r="B47" s="29" t="s">
        <v>111</v>
      </c>
      <c r="C47" s="38">
        <v>158989.48000000001</v>
      </c>
      <c r="D47" s="38">
        <v>55776.85</v>
      </c>
      <c r="E47" s="28">
        <v>214766.33</v>
      </c>
      <c r="F47" s="33"/>
      <c r="G47" s="33"/>
    </row>
    <row r="48" spans="2:9" x14ac:dyDescent="0.25">
      <c r="B48" s="29" t="s">
        <v>124</v>
      </c>
      <c r="C48" s="39">
        <v>0</v>
      </c>
      <c r="D48" s="39">
        <v>0</v>
      </c>
      <c r="E48" s="28">
        <v>0</v>
      </c>
      <c r="F48" s="33"/>
      <c r="G48" s="33"/>
    </row>
    <row r="49" spans="2:7" x14ac:dyDescent="0.25">
      <c r="B49" s="29" t="s">
        <v>112</v>
      </c>
      <c r="C49" s="39">
        <v>0</v>
      </c>
      <c r="D49" s="39">
        <v>115088.42</v>
      </c>
      <c r="E49" s="28">
        <v>115088.42</v>
      </c>
      <c r="F49" s="33"/>
      <c r="G49" s="33"/>
    </row>
    <row r="50" spans="2:7" x14ac:dyDescent="0.25">
      <c r="B50" s="29" t="s">
        <v>113</v>
      </c>
      <c r="C50" s="39">
        <v>9628997.3899999987</v>
      </c>
      <c r="D50" s="39">
        <v>2687641.25</v>
      </c>
      <c r="E50" s="39">
        <v>12316638.640000002</v>
      </c>
      <c r="F50" s="33"/>
      <c r="G50" s="33"/>
    </row>
    <row r="51" spans="2:7" x14ac:dyDescent="0.25">
      <c r="B51" s="29" t="s">
        <v>114</v>
      </c>
      <c r="C51" s="129">
        <v>459744</v>
      </c>
      <c r="D51" s="39">
        <v>116156.08</v>
      </c>
      <c r="E51" s="39">
        <v>575900.07999999996</v>
      </c>
      <c r="F51" s="33"/>
      <c r="G51" s="33"/>
    </row>
    <row r="52" spans="2:7" x14ac:dyDescent="0.25">
      <c r="B52" s="29" t="s">
        <v>115</v>
      </c>
      <c r="C52" s="28">
        <v>0</v>
      </c>
      <c r="D52" s="38">
        <v>303235</v>
      </c>
      <c r="E52" s="39">
        <v>303235</v>
      </c>
      <c r="F52" s="33"/>
      <c r="G52" s="33"/>
    </row>
    <row r="53" spans="2:7" x14ac:dyDescent="0.25">
      <c r="B53" s="29" t="s">
        <v>116</v>
      </c>
      <c r="C53" s="28">
        <v>7900</v>
      </c>
      <c r="D53" s="38">
        <v>13082</v>
      </c>
      <c r="E53" s="39">
        <v>20982</v>
      </c>
      <c r="F53" s="33"/>
      <c r="G53" s="33"/>
    </row>
    <row r="54" spans="2:7" x14ac:dyDescent="0.25">
      <c r="B54" s="29" t="s">
        <v>117</v>
      </c>
      <c r="C54" s="39">
        <v>17370597.710000001</v>
      </c>
      <c r="D54" s="39">
        <v>5471005</v>
      </c>
      <c r="E54" s="39">
        <v>22841602.710000005</v>
      </c>
      <c r="F54" s="33"/>
      <c r="G54" s="33"/>
    </row>
    <row r="55" spans="2:7" x14ac:dyDescent="0.25">
      <c r="B55" s="29" t="s">
        <v>125</v>
      </c>
      <c r="C55" s="39">
        <v>0</v>
      </c>
      <c r="D55" s="39">
        <v>0</v>
      </c>
      <c r="E55" s="39">
        <v>0</v>
      </c>
      <c r="F55" s="33"/>
      <c r="G55" s="33"/>
    </row>
    <row r="56" spans="2:7" x14ac:dyDescent="0.25">
      <c r="B56" s="29" t="s">
        <v>118</v>
      </c>
      <c r="C56" s="39">
        <v>2681786.38</v>
      </c>
      <c r="D56" s="39">
        <v>2528470.37</v>
      </c>
      <c r="E56" s="39">
        <v>5210256.7500000009</v>
      </c>
      <c r="F56" s="33"/>
      <c r="G56" s="33"/>
    </row>
    <row r="57" spans="2:7" x14ac:dyDescent="0.25">
      <c r="B57" s="42" t="s">
        <v>16</v>
      </c>
      <c r="C57" s="43">
        <v>30492896.989999998</v>
      </c>
      <c r="D57" s="43">
        <v>12161954.640000001</v>
      </c>
      <c r="E57" s="43">
        <v>42654851.63000001</v>
      </c>
      <c r="F57" s="33"/>
      <c r="G57" s="33"/>
    </row>
    <row r="58" spans="2:7" x14ac:dyDescent="0.25">
      <c r="B58" s="132"/>
      <c r="C58" s="48"/>
      <c r="D58" s="48"/>
      <c r="E58" s="48"/>
    </row>
    <row r="59" spans="2:7" x14ac:dyDescent="0.25">
      <c r="B59" s="132"/>
      <c r="C59" s="48"/>
      <c r="D59" s="48"/>
      <c r="E59" s="48"/>
    </row>
    <row r="60" spans="2:7" x14ac:dyDescent="0.25">
      <c r="B60" s="44"/>
      <c r="C60" s="49"/>
      <c r="D60" s="49"/>
      <c r="E60" s="49"/>
    </row>
    <row r="61" spans="2:7" x14ac:dyDescent="0.25">
      <c r="B61" s="26"/>
      <c r="C61" s="26"/>
      <c r="D61" s="26"/>
      <c r="E61" s="26"/>
    </row>
    <row r="62" spans="2:7" x14ac:dyDescent="0.25">
      <c r="B62" s="26"/>
      <c r="C62" s="26"/>
      <c r="D62" s="26"/>
      <c r="E62" s="26"/>
    </row>
    <row r="63" spans="2:7" x14ac:dyDescent="0.25">
      <c r="B63" s="26"/>
      <c r="C63" s="26"/>
      <c r="D63" s="26"/>
      <c r="E63" s="26"/>
    </row>
  </sheetData>
  <mergeCells count="3">
    <mergeCell ref="B11:E11"/>
    <mergeCell ref="B22:E22"/>
    <mergeCell ref="B39:E39"/>
  </mergeCells>
  <hyperlinks>
    <hyperlink ref="B1" location="INDEX!A1" display="Index" xr:uid="{DD86220C-40BE-4547-B27E-3214BDF4DCF0}"/>
  </hyperlinks>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64"/>
  <sheetViews>
    <sheetView workbookViewId="0"/>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178</v>
      </c>
      <c r="C3" s="20"/>
      <c r="D3" s="20"/>
      <c r="E3" s="20"/>
      <c r="F3" s="20"/>
      <c r="G3" s="20"/>
      <c r="H3" s="20"/>
    </row>
    <row r="4" spans="2:8" x14ac:dyDescent="0.25">
      <c r="B4" s="126"/>
      <c r="C4" s="127"/>
      <c r="D4" s="127"/>
      <c r="E4" s="127"/>
    </row>
    <row r="5" spans="2:8" x14ac:dyDescent="0.25">
      <c r="B5" s="126" t="s">
        <v>179</v>
      </c>
      <c r="C5" s="127"/>
      <c r="D5" s="127"/>
      <c r="E5" s="127"/>
    </row>
    <row r="6" spans="2:8" x14ac:dyDescent="0.25">
      <c r="B6" s="126"/>
      <c r="C6" s="127"/>
      <c r="D6" s="127"/>
      <c r="E6" s="127"/>
    </row>
    <row r="7" spans="2:8" x14ac:dyDescent="0.25">
      <c r="B7" s="19" t="s">
        <v>129</v>
      </c>
    </row>
    <row r="8" spans="2:8" x14ac:dyDescent="0.25">
      <c r="B8" s="19" t="s">
        <v>182</v>
      </c>
    </row>
    <row r="11" spans="2:8" x14ac:dyDescent="0.25">
      <c r="B11" s="145" t="s">
        <v>152</v>
      </c>
      <c r="C11" s="146"/>
      <c r="D11" s="146"/>
      <c r="E11" s="147"/>
      <c r="G11" s="127"/>
    </row>
    <row r="12" spans="2:8" s="26" customFormat="1" x14ac:dyDescent="0.25">
      <c r="B12" s="23" t="s">
        <v>1</v>
      </c>
      <c r="C12" s="24" t="s">
        <v>80</v>
      </c>
      <c r="D12" s="24" t="s">
        <v>4</v>
      </c>
      <c r="E12" s="25" t="s">
        <v>5</v>
      </c>
      <c r="G12" s="19" t="s">
        <v>130</v>
      </c>
    </row>
    <row r="13" spans="2:8" x14ac:dyDescent="0.25">
      <c r="B13" s="29" t="s">
        <v>119</v>
      </c>
      <c r="C13" s="28">
        <v>7813</v>
      </c>
      <c r="D13" s="28">
        <v>8961.74</v>
      </c>
      <c r="E13" s="28">
        <v>16774.739999999998</v>
      </c>
    </row>
    <row r="14" spans="2:8" x14ac:dyDescent="0.25">
      <c r="B14" s="29" t="s">
        <v>111</v>
      </c>
      <c r="C14" s="28">
        <v>3787</v>
      </c>
      <c r="D14" s="28">
        <v>2110</v>
      </c>
      <c r="E14" s="28">
        <v>5897</v>
      </c>
      <c r="G14" s="19" t="s">
        <v>131</v>
      </c>
    </row>
    <row r="15" spans="2:8" x14ac:dyDescent="0.25">
      <c r="B15" s="29" t="s">
        <v>112</v>
      </c>
      <c r="C15" s="28">
        <v>22699.059999999998</v>
      </c>
      <c r="D15" s="28">
        <v>114956.29000000001</v>
      </c>
      <c r="E15" s="28">
        <v>137655.35</v>
      </c>
    </row>
    <row r="16" spans="2:8" x14ac:dyDescent="0.25">
      <c r="B16" s="29" t="s">
        <v>113</v>
      </c>
      <c r="C16" s="28">
        <v>51751.31</v>
      </c>
      <c r="D16" s="28">
        <v>65311.839999999989</v>
      </c>
      <c r="E16" s="30">
        <v>117063.15</v>
      </c>
    </row>
    <row r="17" spans="2:10" ht="19.5" customHeight="1" x14ac:dyDescent="0.25">
      <c r="B17" s="29" t="s">
        <v>115</v>
      </c>
      <c r="C17" s="28">
        <v>0</v>
      </c>
      <c r="D17" s="28">
        <v>51166.77</v>
      </c>
      <c r="E17" s="28">
        <v>51166.77</v>
      </c>
      <c r="G17" s="121"/>
      <c r="H17" s="122"/>
      <c r="I17" s="122"/>
      <c r="J17" s="122"/>
    </row>
    <row r="18" spans="2:10" ht="19.5" customHeight="1" x14ac:dyDescent="0.25">
      <c r="B18" s="29" t="s">
        <v>117</v>
      </c>
      <c r="C18" s="28">
        <v>5800.71</v>
      </c>
      <c r="D18" s="28">
        <v>33179.69</v>
      </c>
      <c r="E18" s="28">
        <v>38980.400000000001</v>
      </c>
      <c r="G18" s="121"/>
      <c r="H18" s="122"/>
      <c r="I18" s="122"/>
      <c r="J18" s="122"/>
    </row>
    <row r="19" spans="2:10" x14ac:dyDescent="0.25">
      <c r="B19" s="29" t="s">
        <v>118</v>
      </c>
      <c r="C19" s="28">
        <v>210893.68</v>
      </c>
      <c r="D19" s="28">
        <v>90584.92</v>
      </c>
      <c r="E19" s="28">
        <v>301478.59999999998</v>
      </c>
      <c r="G19" s="121"/>
      <c r="H19" s="122"/>
      <c r="I19" s="122"/>
      <c r="J19" s="122"/>
    </row>
    <row r="20" spans="2:10" x14ac:dyDescent="0.25">
      <c r="B20" s="31" t="s">
        <v>16</v>
      </c>
      <c r="C20" s="32">
        <v>302744.76</v>
      </c>
      <c r="D20" s="32">
        <v>366271.24999999994</v>
      </c>
      <c r="E20" s="32">
        <v>669016.01</v>
      </c>
      <c r="F20" s="33"/>
    </row>
    <row r="22" spans="2:10" x14ac:dyDescent="0.25">
      <c r="B22" s="34" t="s">
        <v>81</v>
      </c>
    </row>
    <row r="24" spans="2:10" x14ac:dyDescent="0.25">
      <c r="B24" s="148" t="s">
        <v>151</v>
      </c>
      <c r="C24" s="149"/>
      <c r="D24" s="149"/>
      <c r="E24" s="150"/>
    </row>
    <row r="25" spans="2:10" x14ac:dyDescent="0.25">
      <c r="B25" s="35" t="s">
        <v>1</v>
      </c>
      <c r="C25" s="36" t="s">
        <v>18</v>
      </c>
      <c r="D25" s="36" t="s">
        <v>19</v>
      </c>
      <c r="E25" s="37" t="s">
        <v>5</v>
      </c>
    </row>
    <row r="26" spans="2:10" x14ac:dyDescent="0.25">
      <c r="B26" s="27" t="s">
        <v>108</v>
      </c>
      <c r="C26" s="28">
        <v>0</v>
      </c>
      <c r="D26" s="28">
        <v>25848.19</v>
      </c>
      <c r="E26" s="28">
        <v>25848.19</v>
      </c>
      <c r="F26" s="33"/>
      <c r="G26" s="33"/>
    </row>
    <row r="27" spans="2:10" x14ac:dyDescent="0.25">
      <c r="B27" s="29" t="s">
        <v>109</v>
      </c>
      <c r="C27" s="38">
        <v>16222.119999999999</v>
      </c>
      <c r="D27" s="38">
        <v>2398</v>
      </c>
      <c r="E27" s="39">
        <v>18620.12</v>
      </c>
      <c r="F27" s="33"/>
      <c r="G27" s="33"/>
    </row>
    <row r="28" spans="2:10" x14ac:dyDescent="0.25">
      <c r="B28" s="29" t="s">
        <v>111</v>
      </c>
      <c r="C28" s="38">
        <v>7475</v>
      </c>
      <c r="D28" s="38">
        <v>13037.5</v>
      </c>
      <c r="E28" s="39">
        <v>20512.5</v>
      </c>
      <c r="F28" s="33"/>
      <c r="G28" s="33"/>
      <c r="H28" s="40"/>
    </row>
    <row r="29" spans="2:10" x14ac:dyDescent="0.25">
      <c r="B29" s="29" t="s">
        <v>112</v>
      </c>
      <c r="C29" s="28">
        <v>0</v>
      </c>
      <c r="D29" s="28">
        <v>0</v>
      </c>
      <c r="E29" s="28">
        <v>0</v>
      </c>
      <c r="F29" s="33"/>
      <c r="G29" s="33"/>
    </row>
    <row r="30" spans="2:10" x14ac:dyDescent="0.25">
      <c r="B30" s="29" t="s">
        <v>113</v>
      </c>
      <c r="C30" s="38">
        <v>1296079.4800000002</v>
      </c>
      <c r="D30" s="38">
        <v>757106.96000000008</v>
      </c>
      <c r="E30" s="28">
        <v>2053186.44</v>
      </c>
      <c r="F30" s="33"/>
      <c r="G30" s="33"/>
      <c r="H30" s="41"/>
      <c r="I30" s="41"/>
    </row>
    <row r="31" spans="2:10" x14ac:dyDescent="0.25">
      <c r="B31" s="29" t="s">
        <v>114</v>
      </c>
      <c r="C31" s="39">
        <v>300365.14999999997</v>
      </c>
      <c r="D31" s="39">
        <v>72777.87000000001</v>
      </c>
      <c r="E31" s="28">
        <v>373143.01999999996</v>
      </c>
      <c r="F31" s="33"/>
      <c r="G31" s="33"/>
      <c r="H31" s="41"/>
      <c r="I31" s="41"/>
    </row>
    <row r="32" spans="2:10" x14ac:dyDescent="0.25">
      <c r="B32" s="29" t="s">
        <v>115</v>
      </c>
      <c r="C32" s="39">
        <v>14000</v>
      </c>
      <c r="D32" s="39">
        <v>163335.84999999998</v>
      </c>
      <c r="E32" s="39">
        <v>177335.84999999998</v>
      </c>
      <c r="F32" s="33"/>
      <c r="G32" s="33"/>
      <c r="H32" s="41"/>
      <c r="I32" s="41"/>
    </row>
    <row r="33" spans="2:9" x14ac:dyDescent="0.25">
      <c r="B33" s="29" t="s">
        <v>116</v>
      </c>
      <c r="C33" s="28">
        <v>59832.15</v>
      </c>
      <c r="D33" s="38">
        <v>193083.06000000003</v>
      </c>
      <c r="E33" s="39">
        <v>252915.21000000002</v>
      </c>
      <c r="F33" s="33"/>
      <c r="G33" s="33"/>
      <c r="H33" s="41"/>
      <c r="I33" s="41"/>
    </row>
    <row r="34" spans="2:9" x14ac:dyDescent="0.25">
      <c r="B34" s="29" t="s">
        <v>117</v>
      </c>
      <c r="C34" s="39">
        <v>11675244.789999999</v>
      </c>
      <c r="D34" s="39">
        <v>1927089.09</v>
      </c>
      <c r="E34" s="39">
        <v>13602333.879999999</v>
      </c>
      <c r="F34" s="33"/>
      <c r="G34" s="33"/>
      <c r="H34" s="41"/>
      <c r="I34" s="41"/>
    </row>
    <row r="35" spans="2:9" x14ac:dyDescent="0.25">
      <c r="B35" s="29" t="s">
        <v>118</v>
      </c>
      <c r="C35" s="39">
        <v>1837907.02</v>
      </c>
      <c r="D35" s="39">
        <v>963406.37</v>
      </c>
      <c r="E35" s="39">
        <v>2801313.3899999997</v>
      </c>
      <c r="F35" s="33"/>
      <c r="G35" s="33"/>
      <c r="H35" s="41"/>
      <c r="I35" s="41"/>
    </row>
    <row r="36" spans="2:9" x14ac:dyDescent="0.25">
      <c r="B36" s="42" t="s">
        <v>16</v>
      </c>
      <c r="C36" s="43">
        <f>SUM(C26:C35)</f>
        <v>15207125.709999999</v>
      </c>
      <c r="D36" s="43">
        <f>SUM(D26:D35)</f>
        <v>4118082.8900000006</v>
      </c>
      <c r="E36" s="43">
        <f>SUM(E26:E35)</f>
        <v>19325208.599999998</v>
      </c>
      <c r="F36" s="33"/>
      <c r="G36" s="33"/>
    </row>
    <row r="37" spans="2:9" x14ac:dyDescent="0.25">
      <c r="B37" s="44"/>
      <c r="C37" s="45"/>
      <c r="D37" s="45"/>
      <c r="E37" s="45"/>
    </row>
    <row r="38" spans="2:9" x14ac:dyDescent="0.25">
      <c r="C38" s="46"/>
      <c r="D38" s="46"/>
      <c r="E38" s="46"/>
      <c r="F38" s="46"/>
    </row>
    <row r="40" spans="2:9" x14ac:dyDescent="0.25">
      <c r="B40" s="148" t="s">
        <v>153</v>
      </c>
      <c r="C40" s="149"/>
      <c r="D40" s="149"/>
      <c r="E40" s="150"/>
    </row>
    <row r="41" spans="2:9" x14ac:dyDescent="0.25">
      <c r="B41" s="35" t="s">
        <v>1</v>
      </c>
      <c r="C41" s="36" t="s">
        <v>18</v>
      </c>
      <c r="D41" s="36" t="s">
        <v>19</v>
      </c>
      <c r="E41" s="37" t="s">
        <v>5</v>
      </c>
    </row>
    <row r="42" spans="2:9" x14ac:dyDescent="0.25">
      <c r="B42" s="27" t="s">
        <v>107</v>
      </c>
      <c r="C42" s="28">
        <v>53458</v>
      </c>
      <c r="D42" s="28">
        <v>98016</v>
      </c>
      <c r="E42" s="28">
        <v>151474</v>
      </c>
      <c r="F42" s="33"/>
      <c r="G42" s="33"/>
    </row>
    <row r="43" spans="2:9" x14ac:dyDescent="0.25">
      <c r="B43" s="29" t="s">
        <v>108</v>
      </c>
      <c r="C43" s="38">
        <v>230000</v>
      </c>
      <c r="D43" s="38">
        <v>276100</v>
      </c>
      <c r="E43" s="39">
        <v>506100</v>
      </c>
      <c r="F43" s="33"/>
      <c r="G43" s="33"/>
    </row>
    <row r="44" spans="2:9" x14ac:dyDescent="0.25">
      <c r="B44" s="29" t="s">
        <v>109</v>
      </c>
      <c r="C44" s="38">
        <v>109064</v>
      </c>
      <c r="D44" s="38">
        <v>5663</v>
      </c>
      <c r="E44" s="39">
        <v>114727</v>
      </c>
      <c r="F44" s="33"/>
      <c r="G44" s="33"/>
    </row>
    <row r="45" spans="2:9" x14ac:dyDescent="0.25">
      <c r="B45" s="29" t="s">
        <v>110</v>
      </c>
      <c r="C45" s="28">
        <v>0</v>
      </c>
      <c r="D45" s="28">
        <v>0</v>
      </c>
      <c r="E45" s="28">
        <v>0</v>
      </c>
      <c r="F45" s="33"/>
      <c r="G45" s="33"/>
    </row>
    <row r="46" spans="2:9" x14ac:dyDescent="0.25">
      <c r="B46" s="29" t="s">
        <v>122</v>
      </c>
      <c r="C46" s="28">
        <v>0</v>
      </c>
      <c r="D46" s="28">
        <v>0</v>
      </c>
      <c r="E46" s="28">
        <v>0</v>
      </c>
      <c r="F46" s="33"/>
      <c r="G46" s="33"/>
    </row>
    <row r="47" spans="2:9" x14ac:dyDescent="0.25">
      <c r="B47" s="29" t="s">
        <v>123</v>
      </c>
      <c r="C47" s="38">
        <v>126502</v>
      </c>
      <c r="D47" s="38">
        <v>54833</v>
      </c>
      <c r="E47" s="28">
        <v>181335</v>
      </c>
      <c r="F47" s="33"/>
      <c r="G47" s="33"/>
    </row>
    <row r="48" spans="2:9" x14ac:dyDescent="0.25">
      <c r="B48" s="29" t="s">
        <v>111</v>
      </c>
      <c r="C48" s="38">
        <v>5000</v>
      </c>
      <c r="D48" s="38">
        <v>67850</v>
      </c>
      <c r="E48" s="28">
        <v>72850</v>
      </c>
      <c r="F48" s="33"/>
      <c r="G48" s="33"/>
    </row>
    <row r="49" spans="2:7" x14ac:dyDescent="0.25">
      <c r="B49" s="29" t="s">
        <v>124</v>
      </c>
      <c r="C49" s="39">
        <v>0</v>
      </c>
      <c r="D49" s="39">
        <v>0</v>
      </c>
      <c r="E49" s="28">
        <v>0</v>
      </c>
      <c r="F49" s="33"/>
      <c r="G49" s="33"/>
    </row>
    <row r="50" spans="2:7" x14ac:dyDescent="0.25">
      <c r="B50" s="29" t="s">
        <v>112</v>
      </c>
      <c r="C50" s="39">
        <v>0</v>
      </c>
      <c r="D50" s="39">
        <v>5990.9</v>
      </c>
      <c r="E50" s="28">
        <v>5990.9</v>
      </c>
      <c r="F50" s="33"/>
      <c r="G50" s="33"/>
    </row>
    <row r="51" spans="2:7" x14ac:dyDescent="0.25">
      <c r="B51" s="29" t="s">
        <v>113</v>
      </c>
      <c r="C51" s="39">
        <v>9902265.0300000012</v>
      </c>
      <c r="D51" s="39">
        <v>4832156.8100000005</v>
      </c>
      <c r="E51" s="39">
        <v>14734421.840000002</v>
      </c>
      <c r="F51" s="33"/>
      <c r="G51" s="33"/>
    </row>
    <row r="52" spans="2:7" x14ac:dyDescent="0.25">
      <c r="B52" s="29" t="s">
        <v>114</v>
      </c>
      <c r="C52" s="129">
        <v>606267.5</v>
      </c>
      <c r="D52" s="39">
        <v>278051.82</v>
      </c>
      <c r="E52" s="39">
        <v>884319.32</v>
      </c>
      <c r="F52" s="33"/>
      <c r="G52" s="33"/>
    </row>
    <row r="53" spans="2:7" x14ac:dyDescent="0.25">
      <c r="B53" s="29" t="s">
        <v>115</v>
      </c>
      <c r="C53" s="28">
        <v>0</v>
      </c>
      <c r="D53" s="38">
        <v>811573.13</v>
      </c>
      <c r="E53" s="39">
        <v>811573.13</v>
      </c>
      <c r="F53" s="33"/>
      <c r="G53" s="33"/>
    </row>
    <row r="54" spans="2:7" x14ac:dyDescent="0.25">
      <c r="B54" s="29" t="s">
        <v>116</v>
      </c>
      <c r="C54" s="28">
        <v>7400</v>
      </c>
      <c r="D54" s="38">
        <v>29769</v>
      </c>
      <c r="E54" s="39">
        <v>37169</v>
      </c>
      <c r="F54" s="33"/>
      <c r="G54" s="33"/>
    </row>
    <row r="55" spans="2:7" x14ac:dyDescent="0.25">
      <c r="B55" s="29" t="s">
        <v>117</v>
      </c>
      <c r="C55" s="39">
        <v>26883331.07</v>
      </c>
      <c r="D55" s="39">
        <v>1598272.35</v>
      </c>
      <c r="E55" s="39">
        <v>28481603.419999998</v>
      </c>
      <c r="F55" s="33"/>
      <c r="G55" s="33"/>
    </row>
    <row r="56" spans="2:7" x14ac:dyDescent="0.25">
      <c r="B56" s="29" t="s">
        <v>125</v>
      </c>
      <c r="C56" s="39">
        <v>0</v>
      </c>
      <c r="D56" s="39">
        <v>3000</v>
      </c>
      <c r="E56" s="39">
        <v>3000</v>
      </c>
      <c r="F56" s="33"/>
      <c r="G56" s="33"/>
    </row>
    <row r="57" spans="2:7" x14ac:dyDescent="0.25">
      <c r="B57" s="29" t="s">
        <v>118</v>
      </c>
      <c r="C57" s="39">
        <v>2608347.08</v>
      </c>
      <c r="D57" s="39">
        <v>3706052.9699999997</v>
      </c>
      <c r="E57" s="39">
        <v>6314400.0499999998</v>
      </c>
      <c r="F57" s="33"/>
      <c r="G57" s="33"/>
    </row>
    <row r="58" spans="2:7" x14ac:dyDescent="0.25">
      <c r="B58" s="42" t="s">
        <v>16</v>
      </c>
      <c r="C58" s="43">
        <f>SUM(C42:C57)</f>
        <v>40531634.68</v>
      </c>
      <c r="D58" s="43">
        <f>SUM(D42:D57)</f>
        <v>11767328.98</v>
      </c>
      <c r="E58" s="43">
        <f>SUM(E42:E57)</f>
        <v>52298963.659999996</v>
      </c>
      <c r="F58" s="33"/>
      <c r="G58" s="33"/>
    </row>
    <row r="59" spans="2:7" x14ac:dyDescent="0.25">
      <c r="B59" s="128"/>
      <c r="C59" s="48"/>
      <c r="D59" s="48"/>
      <c r="E59" s="48"/>
    </row>
    <row r="60" spans="2:7" x14ac:dyDescent="0.25">
      <c r="B60" s="128"/>
      <c r="C60" s="48"/>
      <c r="D60" s="48"/>
      <c r="E60" s="48"/>
    </row>
    <row r="61" spans="2:7" x14ac:dyDescent="0.25">
      <c r="B61" s="44"/>
      <c r="C61" s="49"/>
      <c r="D61" s="49"/>
      <c r="E61" s="49"/>
    </row>
    <row r="62" spans="2:7" x14ac:dyDescent="0.25">
      <c r="B62" s="26"/>
      <c r="C62" s="26"/>
      <c r="D62" s="26"/>
      <c r="E62" s="26"/>
    </row>
    <row r="63" spans="2:7" x14ac:dyDescent="0.25">
      <c r="B63" s="26"/>
      <c r="C63" s="26"/>
      <c r="D63" s="26"/>
      <c r="E63" s="26"/>
    </row>
    <row r="64" spans="2:7" x14ac:dyDescent="0.25">
      <c r="B64" s="26"/>
      <c r="C64" s="26"/>
      <c r="D64" s="26"/>
      <c r="E64" s="26"/>
    </row>
  </sheetData>
  <mergeCells count="3">
    <mergeCell ref="B11:E11"/>
    <mergeCell ref="B24:E24"/>
    <mergeCell ref="B40:E40"/>
  </mergeCells>
  <hyperlinks>
    <hyperlink ref="B1" location="INDEX!A1" display="Index" xr:uid="{00000000-0004-0000-0200-000000000000}"/>
  </hyperlinks>
  <pageMargins left="0.7" right="0.7" top="0.75" bottom="0.75" header="0.3" footer="0.3"/>
  <pageSetup paperSize="9"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63"/>
  <sheetViews>
    <sheetView workbookViewId="0">
      <pane xSplit="28425" topLeftCell="Z1"/>
      <selection activeCell="H17" sqref="H17"/>
      <selection pane="topRight" activeCell="H20" sqref="H20"/>
    </sheetView>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176</v>
      </c>
      <c r="C3" s="20"/>
      <c r="D3" s="20"/>
      <c r="E3" s="20"/>
      <c r="F3" s="20"/>
      <c r="G3" s="20"/>
      <c r="H3" s="20"/>
    </row>
    <row r="4" spans="2:8" x14ac:dyDescent="0.25">
      <c r="B4" s="123"/>
      <c r="C4" s="124"/>
      <c r="D4" s="124"/>
      <c r="E4" s="124"/>
    </row>
    <row r="5" spans="2:8" x14ac:dyDescent="0.25">
      <c r="B5" s="123" t="s">
        <v>155</v>
      </c>
      <c r="C5" s="124"/>
      <c r="D5" s="124"/>
      <c r="E5" s="124"/>
    </row>
    <row r="6" spans="2:8" x14ac:dyDescent="0.25">
      <c r="B6" s="123"/>
      <c r="C6" s="124"/>
      <c r="D6" s="124"/>
      <c r="E6" s="124"/>
    </row>
    <row r="7" spans="2:8" x14ac:dyDescent="0.25">
      <c r="B7" s="19" t="s">
        <v>129</v>
      </c>
    </row>
    <row r="8" spans="2:8" x14ac:dyDescent="0.25">
      <c r="B8" s="19" t="s">
        <v>182</v>
      </c>
    </row>
    <row r="11" spans="2:8" x14ac:dyDescent="0.25">
      <c r="B11" s="145" t="s">
        <v>152</v>
      </c>
      <c r="C11" s="146"/>
      <c r="D11" s="146"/>
      <c r="E11" s="147"/>
      <c r="G11" s="124"/>
    </row>
    <row r="12" spans="2:8" s="26" customFormat="1" x14ac:dyDescent="0.25">
      <c r="B12" s="23" t="s">
        <v>1</v>
      </c>
      <c r="C12" s="24" t="s">
        <v>80</v>
      </c>
      <c r="D12" s="24" t="s">
        <v>4</v>
      </c>
      <c r="E12" s="25" t="s">
        <v>5</v>
      </c>
      <c r="G12" s="19" t="s">
        <v>130</v>
      </c>
    </row>
    <row r="13" spans="2:8" x14ac:dyDescent="0.25">
      <c r="B13" s="29" t="s">
        <v>119</v>
      </c>
      <c r="C13" s="28">
        <v>11000</v>
      </c>
      <c r="D13" s="28">
        <v>34856</v>
      </c>
      <c r="E13" s="28">
        <v>45856</v>
      </c>
    </row>
    <row r="14" spans="2:8" x14ac:dyDescent="0.25">
      <c r="B14" s="29" t="s">
        <v>112</v>
      </c>
      <c r="C14" s="28">
        <v>51640</v>
      </c>
      <c r="D14" s="28">
        <v>44467</v>
      </c>
      <c r="E14" s="28">
        <v>96107</v>
      </c>
      <c r="G14" s="19" t="s">
        <v>131</v>
      </c>
    </row>
    <row r="15" spans="2:8" x14ac:dyDescent="0.25">
      <c r="B15" s="29" t="s">
        <v>113</v>
      </c>
      <c r="C15" s="28">
        <v>132384.99</v>
      </c>
      <c r="D15" s="28">
        <v>143170.51</v>
      </c>
      <c r="E15" s="28">
        <v>275555.5</v>
      </c>
    </row>
    <row r="16" spans="2:8" x14ac:dyDescent="0.25">
      <c r="B16" s="29" t="s">
        <v>114</v>
      </c>
      <c r="C16" s="28">
        <v>33079.300000000003</v>
      </c>
      <c r="D16" s="28">
        <v>36548</v>
      </c>
      <c r="E16" s="30">
        <v>69627.3</v>
      </c>
    </row>
    <row r="17" spans="2:10" ht="19.5" customHeight="1" x14ac:dyDescent="0.25">
      <c r="B17" s="29" t="s">
        <v>115</v>
      </c>
      <c r="C17" s="28">
        <v>112500</v>
      </c>
      <c r="D17" s="28">
        <v>141432.38</v>
      </c>
      <c r="E17" s="28">
        <v>253932.38</v>
      </c>
      <c r="G17" s="121"/>
      <c r="H17" s="122"/>
      <c r="I17" s="122"/>
      <c r="J17" s="122"/>
    </row>
    <row r="18" spans="2:10" x14ac:dyDescent="0.25">
      <c r="B18" s="29" t="s">
        <v>118</v>
      </c>
      <c r="C18" s="28">
        <v>91981</v>
      </c>
      <c r="D18" s="28">
        <v>72174.84</v>
      </c>
      <c r="E18" s="28">
        <v>164155.84</v>
      </c>
      <c r="G18" s="121"/>
      <c r="H18" s="122"/>
      <c r="I18" s="122"/>
      <c r="J18" s="122"/>
    </row>
    <row r="19" spans="2:10" x14ac:dyDescent="0.25">
      <c r="B19" s="31" t="s">
        <v>16</v>
      </c>
      <c r="C19" s="32">
        <f>SUM(C13:C18)</f>
        <v>432585.29</v>
      </c>
      <c r="D19" s="32">
        <f>SUM(D13:D18)</f>
        <v>472648.73</v>
      </c>
      <c r="E19" s="32">
        <f>SUM(E13:E18)</f>
        <v>905234.0199999999</v>
      </c>
      <c r="F19" s="33"/>
    </row>
    <row r="21" spans="2:10" x14ac:dyDescent="0.25">
      <c r="B21" s="34" t="s">
        <v>81</v>
      </c>
    </row>
    <row r="23" spans="2:10" x14ac:dyDescent="0.25">
      <c r="B23" s="148" t="s">
        <v>151</v>
      </c>
      <c r="C23" s="149"/>
      <c r="D23" s="149"/>
      <c r="E23" s="150"/>
    </row>
    <row r="24" spans="2:10" x14ac:dyDescent="0.25">
      <c r="B24" s="35" t="s">
        <v>1</v>
      </c>
      <c r="C24" s="36" t="s">
        <v>18</v>
      </c>
      <c r="D24" s="36" t="s">
        <v>19</v>
      </c>
      <c r="E24" s="37" t="s">
        <v>5</v>
      </c>
    </row>
    <row r="25" spans="2:10" x14ac:dyDescent="0.25">
      <c r="B25" s="27" t="s">
        <v>108</v>
      </c>
      <c r="C25" s="28">
        <v>0</v>
      </c>
      <c r="D25" s="28">
        <v>25848.19</v>
      </c>
      <c r="E25" s="28">
        <v>25848.19</v>
      </c>
      <c r="F25" s="33"/>
      <c r="G25" s="33"/>
    </row>
    <row r="26" spans="2:10" x14ac:dyDescent="0.25">
      <c r="B26" s="29" t="s">
        <v>109</v>
      </c>
      <c r="C26" s="38">
        <v>42869.72</v>
      </c>
      <c r="D26" s="38">
        <v>33689.33</v>
      </c>
      <c r="E26" s="39">
        <v>76559.05</v>
      </c>
      <c r="F26" s="33"/>
      <c r="G26" s="33"/>
    </row>
    <row r="27" spans="2:10" x14ac:dyDescent="0.25">
      <c r="B27" s="29" t="s">
        <v>111</v>
      </c>
      <c r="C27" s="38">
        <v>0</v>
      </c>
      <c r="D27" s="38">
        <v>4592.08</v>
      </c>
      <c r="E27" s="39">
        <v>4592.08</v>
      </c>
      <c r="F27" s="33"/>
      <c r="G27" s="33"/>
      <c r="H27" s="40"/>
    </row>
    <row r="28" spans="2:10" x14ac:dyDescent="0.25">
      <c r="B28" s="29" t="s">
        <v>112</v>
      </c>
      <c r="C28" s="28">
        <v>0</v>
      </c>
      <c r="D28" s="28">
        <v>0</v>
      </c>
      <c r="E28" s="28">
        <v>0</v>
      </c>
      <c r="F28" s="33"/>
      <c r="G28" s="33"/>
    </row>
    <row r="29" spans="2:10" x14ac:dyDescent="0.25">
      <c r="B29" s="29" t="s">
        <v>113</v>
      </c>
      <c r="C29" s="38">
        <v>1768516.34</v>
      </c>
      <c r="D29" s="38">
        <v>580364.11</v>
      </c>
      <c r="E29" s="28">
        <v>2348880.4500000002</v>
      </c>
      <c r="F29" s="33"/>
      <c r="G29" s="33"/>
      <c r="H29" s="41"/>
      <c r="I29" s="41"/>
    </row>
    <row r="30" spans="2:10" x14ac:dyDescent="0.25">
      <c r="B30" s="29" t="s">
        <v>114</v>
      </c>
      <c r="C30" s="39">
        <v>406303.58</v>
      </c>
      <c r="D30" s="39">
        <v>349412.12</v>
      </c>
      <c r="E30" s="28">
        <v>755715.7</v>
      </c>
      <c r="F30" s="33"/>
      <c r="G30" s="33"/>
      <c r="H30" s="41"/>
      <c r="I30" s="41"/>
    </row>
    <row r="31" spans="2:10" x14ac:dyDescent="0.25">
      <c r="B31" s="29" t="s">
        <v>115</v>
      </c>
      <c r="C31" s="39">
        <v>12500</v>
      </c>
      <c r="D31" s="39">
        <v>95128.88</v>
      </c>
      <c r="E31" s="39">
        <v>107628.88</v>
      </c>
      <c r="F31" s="33"/>
      <c r="G31" s="33"/>
      <c r="H31" s="41"/>
      <c r="I31" s="41"/>
    </row>
    <row r="32" spans="2:10" x14ac:dyDescent="0.25">
      <c r="B32" s="29" t="s">
        <v>116</v>
      </c>
      <c r="C32" s="28">
        <v>85756.75</v>
      </c>
      <c r="D32" s="38">
        <v>179715.98</v>
      </c>
      <c r="E32" s="39">
        <v>265472.73</v>
      </c>
      <c r="F32" s="33"/>
      <c r="G32" s="33"/>
      <c r="H32" s="41"/>
      <c r="I32" s="41"/>
    </row>
    <row r="33" spans="2:9" x14ac:dyDescent="0.25">
      <c r="B33" s="29" t="s">
        <v>117</v>
      </c>
      <c r="C33" s="39">
        <v>9719722.8300000001</v>
      </c>
      <c r="D33" s="39">
        <v>1260877.69</v>
      </c>
      <c r="E33" s="39">
        <v>10980600.52</v>
      </c>
      <c r="F33" s="33"/>
      <c r="G33" s="33"/>
      <c r="H33" s="41"/>
      <c r="I33" s="41"/>
    </row>
    <row r="34" spans="2:9" x14ac:dyDescent="0.25">
      <c r="B34" s="29" t="s">
        <v>118</v>
      </c>
      <c r="C34" s="39">
        <v>956561.09</v>
      </c>
      <c r="D34" s="39">
        <v>843757.32</v>
      </c>
      <c r="E34" s="39">
        <v>1800318.41</v>
      </c>
      <c r="F34" s="33"/>
      <c r="G34" s="33"/>
      <c r="H34" s="41"/>
      <c r="I34" s="41"/>
    </row>
    <row r="35" spans="2:9" x14ac:dyDescent="0.25">
      <c r="B35" s="42" t="s">
        <v>16</v>
      </c>
      <c r="C35" s="43">
        <f>SUM(C25:C34)</f>
        <v>12992230.310000001</v>
      </c>
      <c r="D35" s="43">
        <f>SUM(D25:D34)</f>
        <v>3373385.6999999997</v>
      </c>
      <c r="E35" s="43">
        <f>SUM(E25:E34)</f>
        <v>16365616.01</v>
      </c>
      <c r="F35" s="33"/>
      <c r="G35" s="33"/>
    </row>
    <row r="36" spans="2:9" x14ac:dyDescent="0.25">
      <c r="B36" s="44"/>
      <c r="C36" s="45"/>
      <c r="D36" s="45"/>
      <c r="E36" s="45"/>
    </row>
    <row r="37" spans="2:9" x14ac:dyDescent="0.25">
      <c r="C37" s="46"/>
      <c r="D37" s="46"/>
      <c r="E37" s="46"/>
      <c r="F37" s="46"/>
    </row>
    <row r="39" spans="2:9" x14ac:dyDescent="0.25">
      <c r="B39" s="148" t="s">
        <v>153</v>
      </c>
      <c r="C39" s="149"/>
      <c r="D39" s="149"/>
      <c r="E39" s="150"/>
    </row>
    <row r="40" spans="2:9" x14ac:dyDescent="0.25">
      <c r="B40" s="35" t="s">
        <v>1</v>
      </c>
      <c r="C40" s="36" t="s">
        <v>18</v>
      </c>
      <c r="D40" s="36" t="s">
        <v>19</v>
      </c>
      <c r="E40" s="37" t="s">
        <v>5</v>
      </c>
    </row>
    <row r="41" spans="2:9" x14ac:dyDescent="0.25">
      <c r="B41" s="27" t="s">
        <v>107</v>
      </c>
      <c r="C41" s="28">
        <v>2500</v>
      </c>
      <c r="D41" s="28">
        <v>303018</v>
      </c>
      <c r="E41" s="28">
        <v>305518</v>
      </c>
      <c r="F41" s="33"/>
      <c r="G41" s="33"/>
    </row>
    <row r="42" spans="2:9" x14ac:dyDescent="0.25">
      <c r="B42" s="29" t="s">
        <v>108</v>
      </c>
      <c r="C42" s="38">
        <v>1500</v>
      </c>
      <c r="D42" s="38">
        <v>20000</v>
      </c>
      <c r="E42" s="39">
        <v>21500</v>
      </c>
      <c r="F42" s="33"/>
      <c r="G42" s="33"/>
    </row>
    <row r="43" spans="2:9" x14ac:dyDescent="0.25">
      <c r="B43" s="29" t="s">
        <v>109</v>
      </c>
      <c r="C43" s="38">
        <v>132920</v>
      </c>
      <c r="D43" s="38">
        <v>305071</v>
      </c>
      <c r="E43" s="39">
        <v>437991</v>
      </c>
      <c r="F43" s="33"/>
      <c r="G43" s="33"/>
    </row>
    <row r="44" spans="2:9" x14ac:dyDescent="0.25">
      <c r="B44" s="29" t="s">
        <v>110</v>
      </c>
      <c r="C44" s="28">
        <v>0</v>
      </c>
      <c r="D44" s="28">
        <v>0</v>
      </c>
      <c r="E44" s="28">
        <v>0</v>
      </c>
      <c r="F44" s="33"/>
      <c r="G44" s="33"/>
    </row>
    <row r="45" spans="2:9" x14ac:dyDescent="0.25">
      <c r="B45" s="29" t="s">
        <v>122</v>
      </c>
      <c r="C45" s="38">
        <v>10000</v>
      </c>
      <c r="D45" s="38">
        <v>0</v>
      </c>
      <c r="E45" s="28">
        <v>10000</v>
      </c>
      <c r="F45" s="33"/>
      <c r="G45" s="33"/>
    </row>
    <row r="46" spans="2:9" x14ac:dyDescent="0.25">
      <c r="B46" s="29" t="s">
        <v>123</v>
      </c>
      <c r="C46" s="39">
        <v>650</v>
      </c>
      <c r="D46" s="39">
        <v>28564</v>
      </c>
      <c r="E46" s="28">
        <v>29214</v>
      </c>
      <c r="F46" s="33"/>
      <c r="G46" s="33"/>
    </row>
    <row r="47" spans="2:9" x14ac:dyDescent="0.25">
      <c r="B47" s="29" t="s">
        <v>111</v>
      </c>
      <c r="C47" s="39">
        <v>5000</v>
      </c>
      <c r="D47" s="39">
        <v>200</v>
      </c>
      <c r="E47" s="39">
        <v>5200</v>
      </c>
      <c r="F47" s="33"/>
      <c r="G47" s="33"/>
    </row>
    <row r="48" spans="2:9" x14ac:dyDescent="0.25">
      <c r="B48" s="29" t="s">
        <v>124</v>
      </c>
      <c r="C48" s="28">
        <v>0</v>
      </c>
      <c r="D48" s="38">
        <v>0</v>
      </c>
      <c r="E48" s="39">
        <v>0</v>
      </c>
      <c r="F48" s="33"/>
      <c r="G48" s="33"/>
    </row>
    <row r="49" spans="2:7" x14ac:dyDescent="0.25">
      <c r="B49" s="29" t="s">
        <v>112</v>
      </c>
      <c r="C49" s="39">
        <v>0</v>
      </c>
      <c r="D49" s="39">
        <v>100750</v>
      </c>
      <c r="E49" s="39">
        <v>100750</v>
      </c>
      <c r="F49" s="33"/>
      <c r="G49" s="33"/>
    </row>
    <row r="50" spans="2:7" x14ac:dyDescent="0.25">
      <c r="B50" s="29" t="s">
        <v>113</v>
      </c>
      <c r="C50" s="39">
        <v>6376104.8799999999</v>
      </c>
      <c r="D50" s="39">
        <v>4836131.7699999996</v>
      </c>
      <c r="E50" s="39">
        <v>11212236.65</v>
      </c>
      <c r="F50" s="33"/>
      <c r="G50" s="33"/>
    </row>
    <row r="51" spans="2:7" x14ac:dyDescent="0.25">
      <c r="B51" s="29" t="s">
        <v>114</v>
      </c>
      <c r="C51" s="39">
        <v>685380</v>
      </c>
      <c r="D51" s="39">
        <v>135099.82</v>
      </c>
      <c r="E51" s="39">
        <v>820479.82</v>
      </c>
      <c r="F51" s="33"/>
      <c r="G51" s="33"/>
    </row>
    <row r="52" spans="2:7" x14ac:dyDescent="0.25">
      <c r="B52" s="29" t="s">
        <v>115</v>
      </c>
      <c r="C52" s="38">
        <v>0</v>
      </c>
      <c r="D52" s="38">
        <v>581043.51</v>
      </c>
      <c r="E52" s="39">
        <v>581043.51</v>
      </c>
      <c r="F52" s="33"/>
      <c r="G52" s="33"/>
    </row>
    <row r="53" spans="2:7" x14ac:dyDescent="0.25">
      <c r="B53" s="29" t="s">
        <v>116</v>
      </c>
      <c r="C53" s="38">
        <v>10000</v>
      </c>
      <c r="D53" s="38">
        <v>7415</v>
      </c>
      <c r="E53" s="39">
        <v>17415</v>
      </c>
      <c r="F53" s="33"/>
      <c r="G53" s="33"/>
    </row>
    <row r="54" spans="2:7" x14ac:dyDescent="0.25">
      <c r="B54" s="29" t="s">
        <v>117</v>
      </c>
      <c r="C54" s="38">
        <v>19317789.719999999</v>
      </c>
      <c r="D54" s="38">
        <v>5847151.8399999999</v>
      </c>
      <c r="E54" s="39">
        <v>25164941.559999999</v>
      </c>
      <c r="F54" s="33"/>
      <c r="G54" s="33"/>
    </row>
    <row r="55" spans="2:7" x14ac:dyDescent="0.25">
      <c r="B55" s="29" t="s">
        <v>125</v>
      </c>
      <c r="C55" s="38">
        <v>0</v>
      </c>
      <c r="D55" s="38">
        <v>3000</v>
      </c>
      <c r="E55" s="39">
        <v>3000</v>
      </c>
      <c r="F55" s="33"/>
      <c r="G55" s="33"/>
    </row>
    <row r="56" spans="2:7" x14ac:dyDescent="0.25">
      <c r="B56" s="29" t="s">
        <v>118</v>
      </c>
      <c r="C56" s="38">
        <v>2328897.7999999998</v>
      </c>
      <c r="D56" s="38">
        <v>821409.17</v>
      </c>
      <c r="E56" s="39">
        <v>3150306.97</v>
      </c>
      <c r="F56" s="33"/>
      <c r="G56" s="33"/>
    </row>
    <row r="57" spans="2:7" x14ac:dyDescent="0.25">
      <c r="B57" s="42" t="s">
        <v>16</v>
      </c>
      <c r="C57" s="43">
        <f>SUM(C41:C56)</f>
        <v>28870742.399999999</v>
      </c>
      <c r="D57" s="43">
        <f>SUM(D41:D56)</f>
        <v>12988854.109999999</v>
      </c>
      <c r="E57" s="43">
        <f>SUM(E41:E56)</f>
        <v>41859596.509999998</v>
      </c>
      <c r="F57" s="33"/>
      <c r="G57" s="33"/>
    </row>
    <row r="58" spans="2:7" x14ac:dyDescent="0.25">
      <c r="B58" s="125"/>
      <c r="C58" s="48"/>
      <c r="D58" s="48"/>
      <c r="E58" s="48"/>
    </row>
    <row r="59" spans="2:7" x14ac:dyDescent="0.25">
      <c r="B59" s="125"/>
      <c r="C59" s="48"/>
      <c r="D59" s="48"/>
      <c r="E59" s="48"/>
    </row>
    <row r="60" spans="2:7" x14ac:dyDescent="0.25">
      <c r="B60" s="44"/>
      <c r="C60" s="49"/>
      <c r="D60" s="49"/>
      <c r="E60" s="49"/>
    </row>
    <row r="61" spans="2:7" x14ac:dyDescent="0.25">
      <c r="B61" s="26"/>
      <c r="C61" s="26"/>
      <c r="D61" s="26"/>
      <c r="E61" s="26"/>
    </row>
    <row r="62" spans="2:7" x14ac:dyDescent="0.25">
      <c r="B62" s="26"/>
      <c r="C62" s="26"/>
      <c r="D62" s="26"/>
      <c r="E62" s="26"/>
    </row>
    <row r="63" spans="2:7" x14ac:dyDescent="0.25">
      <c r="B63" s="26"/>
      <c r="C63" s="26"/>
      <c r="D63" s="26"/>
      <c r="E63" s="26"/>
    </row>
  </sheetData>
  <mergeCells count="3">
    <mergeCell ref="B11:E11"/>
    <mergeCell ref="B23:E23"/>
    <mergeCell ref="B39:E39"/>
  </mergeCells>
  <hyperlinks>
    <hyperlink ref="B1" location="INDEX!A1" display="Index" xr:uid="{00000000-0004-0000-03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69"/>
  <sheetViews>
    <sheetView workbookViewId="0">
      <pane xSplit="28425" topLeftCell="Z1"/>
      <selection activeCell="F6" sqref="F6"/>
      <selection pane="topRight" activeCell="H20" sqref="H20"/>
    </sheetView>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150</v>
      </c>
      <c r="C3" s="20"/>
      <c r="D3" s="20"/>
      <c r="E3" s="20"/>
      <c r="F3" s="20"/>
      <c r="G3" s="20"/>
      <c r="H3" s="20"/>
    </row>
    <row r="4" spans="2:8" x14ac:dyDescent="0.25">
      <c r="B4" s="118"/>
      <c r="C4" s="119"/>
      <c r="D4" s="119"/>
      <c r="E4" s="119"/>
    </row>
    <row r="5" spans="2:8" x14ac:dyDescent="0.25">
      <c r="B5" s="118" t="s">
        <v>154</v>
      </c>
      <c r="C5" s="119"/>
      <c r="D5" s="119"/>
      <c r="E5" s="119"/>
    </row>
    <row r="6" spans="2:8" x14ac:dyDescent="0.25">
      <c r="B6" s="118"/>
      <c r="C6" s="119"/>
      <c r="D6" s="119"/>
      <c r="E6" s="119"/>
    </row>
    <row r="7" spans="2:8" x14ac:dyDescent="0.25">
      <c r="B7" s="19" t="s">
        <v>129</v>
      </c>
    </row>
    <row r="8" spans="2:8" x14ac:dyDescent="0.25">
      <c r="B8" s="19" t="s">
        <v>182</v>
      </c>
    </row>
    <row r="11" spans="2:8" x14ac:dyDescent="0.25">
      <c r="B11" s="145" t="s">
        <v>152</v>
      </c>
      <c r="C11" s="146"/>
      <c r="D11" s="146"/>
      <c r="E11" s="147"/>
      <c r="G11" s="119"/>
    </row>
    <row r="12" spans="2:8" s="26" customFormat="1" x14ac:dyDescent="0.25">
      <c r="B12" s="23" t="s">
        <v>1</v>
      </c>
      <c r="C12" s="24" t="s">
        <v>80</v>
      </c>
      <c r="D12" s="24" t="s">
        <v>4</v>
      </c>
      <c r="E12" s="25" t="s">
        <v>5</v>
      </c>
      <c r="G12" s="19"/>
    </row>
    <row r="13" spans="2:8" s="26" customFormat="1" x14ac:dyDescent="0.25">
      <c r="B13" s="27" t="s">
        <v>107</v>
      </c>
      <c r="C13" s="28" t="s">
        <v>9</v>
      </c>
      <c r="D13" s="28" t="s">
        <v>9</v>
      </c>
      <c r="E13" s="28" t="s">
        <v>9</v>
      </c>
      <c r="G13" s="19" t="s">
        <v>130</v>
      </c>
    </row>
    <row r="14" spans="2:8" x14ac:dyDescent="0.25">
      <c r="B14" s="29" t="s">
        <v>108</v>
      </c>
      <c r="C14" s="28" t="s">
        <v>9</v>
      </c>
      <c r="D14" s="28" t="s">
        <v>9</v>
      </c>
      <c r="E14" s="28" t="s">
        <v>9</v>
      </c>
    </row>
    <row r="15" spans="2:8" x14ac:dyDescent="0.25">
      <c r="B15" s="29" t="s">
        <v>119</v>
      </c>
      <c r="C15" s="28" t="s">
        <v>9</v>
      </c>
      <c r="D15" s="28" t="s">
        <v>9</v>
      </c>
      <c r="E15" s="28" t="s">
        <v>9</v>
      </c>
      <c r="G15" s="19" t="s">
        <v>131</v>
      </c>
    </row>
    <row r="16" spans="2:8" x14ac:dyDescent="0.25">
      <c r="B16" s="29" t="s">
        <v>110</v>
      </c>
      <c r="C16" s="28" t="s">
        <v>9</v>
      </c>
      <c r="D16" s="28" t="s">
        <v>9</v>
      </c>
      <c r="E16" s="28" t="s">
        <v>9</v>
      </c>
    </row>
    <row r="17" spans="2:10" x14ac:dyDescent="0.25">
      <c r="B17" s="29" t="s">
        <v>111</v>
      </c>
      <c r="C17" s="28">
        <v>0</v>
      </c>
      <c r="D17" s="28">
        <v>0</v>
      </c>
      <c r="E17" s="30">
        <v>0</v>
      </c>
    </row>
    <row r="18" spans="2:10" ht="19.5" customHeight="1" x14ac:dyDescent="0.25">
      <c r="B18" s="29" t="s">
        <v>112</v>
      </c>
      <c r="C18" s="28" t="s">
        <v>9</v>
      </c>
      <c r="D18" s="28" t="s">
        <v>9</v>
      </c>
      <c r="E18" s="28" t="s">
        <v>9</v>
      </c>
      <c r="G18" s="121"/>
      <c r="H18" s="122"/>
      <c r="I18" s="122"/>
      <c r="J18" s="122"/>
    </row>
    <row r="19" spans="2:10" x14ac:dyDescent="0.25">
      <c r="B19" s="29" t="s">
        <v>113</v>
      </c>
      <c r="C19" s="28">
        <v>332407.03000000003</v>
      </c>
      <c r="D19" s="28">
        <v>216751</v>
      </c>
      <c r="E19" s="28">
        <v>549158.03</v>
      </c>
      <c r="G19" s="121"/>
      <c r="H19" s="122"/>
      <c r="I19" s="122"/>
      <c r="J19" s="122"/>
    </row>
    <row r="20" spans="2:10" x14ac:dyDescent="0.25">
      <c r="B20" s="29" t="s">
        <v>114</v>
      </c>
      <c r="C20" s="28">
        <v>6750.36</v>
      </c>
      <c r="D20" s="28">
        <v>5869</v>
      </c>
      <c r="E20" s="28">
        <v>12619.36</v>
      </c>
      <c r="G20" s="121"/>
      <c r="H20" s="122"/>
      <c r="I20" s="122"/>
      <c r="J20" s="122"/>
    </row>
    <row r="21" spans="2:10" ht="15.75" customHeight="1" x14ac:dyDescent="0.25">
      <c r="B21" s="29" t="s">
        <v>115</v>
      </c>
      <c r="C21" s="28">
        <v>80000</v>
      </c>
      <c r="D21" s="28">
        <v>138452</v>
      </c>
      <c r="E21" s="28">
        <v>218452</v>
      </c>
      <c r="G21" s="121"/>
      <c r="H21" s="122"/>
      <c r="I21" s="122"/>
      <c r="J21" s="122"/>
    </row>
    <row r="22" spans="2:10" x14ac:dyDescent="0.25">
      <c r="B22" s="29" t="s">
        <v>116</v>
      </c>
      <c r="C22" s="28" t="s">
        <v>9</v>
      </c>
      <c r="D22" s="28" t="s">
        <v>9</v>
      </c>
      <c r="E22" s="28" t="s">
        <v>9</v>
      </c>
      <c r="G22" s="121"/>
      <c r="H22" s="122"/>
      <c r="I22" s="122"/>
      <c r="J22" s="122"/>
    </row>
    <row r="23" spans="2:10" x14ac:dyDescent="0.25">
      <c r="B23" s="29" t="s">
        <v>117</v>
      </c>
      <c r="C23" s="28" t="s">
        <v>9</v>
      </c>
      <c r="D23" s="28" t="s">
        <v>9</v>
      </c>
      <c r="E23" s="28" t="s">
        <v>9</v>
      </c>
    </row>
    <row r="24" spans="2:10" x14ac:dyDescent="0.25">
      <c r="B24" s="29" t="s">
        <v>118</v>
      </c>
      <c r="C24" s="28">
        <v>155261.22</v>
      </c>
      <c r="D24" s="28">
        <v>32364.19</v>
      </c>
      <c r="E24" s="28">
        <v>187625.40999999997</v>
      </c>
    </row>
    <row r="25" spans="2:10" x14ac:dyDescent="0.25">
      <c r="B25" s="31" t="s">
        <v>16</v>
      </c>
      <c r="C25" s="32">
        <f>SUM(C13:C24)</f>
        <v>574418.61</v>
      </c>
      <c r="D25" s="32">
        <f>SUM(D13:D24)</f>
        <v>393436.19</v>
      </c>
      <c r="E25" s="32">
        <f>SUM(E13:E24)</f>
        <v>967854.8</v>
      </c>
      <c r="F25" s="33"/>
    </row>
    <row r="27" spans="2:10" x14ac:dyDescent="0.25">
      <c r="B27" s="34" t="s">
        <v>81</v>
      </c>
    </row>
    <row r="29" spans="2:10" x14ac:dyDescent="0.25">
      <c r="B29" s="148" t="s">
        <v>151</v>
      </c>
      <c r="C29" s="149"/>
      <c r="D29" s="149"/>
      <c r="E29" s="150"/>
    </row>
    <row r="30" spans="2:10" x14ac:dyDescent="0.25">
      <c r="B30" s="35" t="s">
        <v>1</v>
      </c>
      <c r="C30" s="36" t="s">
        <v>18</v>
      </c>
      <c r="D30" s="36" t="s">
        <v>19</v>
      </c>
      <c r="E30" s="37" t="s">
        <v>5</v>
      </c>
    </row>
    <row r="31" spans="2:10" x14ac:dyDescent="0.25">
      <c r="B31" s="27" t="s">
        <v>108</v>
      </c>
      <c r="C31" s="28">
        <v>0</v>
      </c>
      <c r="D31" s="28">
        <v>0</v>
      </c>
      <c r="E31" s="28">
        <v>0</v>
      </c>
      <c r="F31" s="33"/>
      <c r="G31" s="33"/>
    </row>
    <row r="32" spans="2:10" x14ac:dyDescent="0.25">
      <c r="B32" s="29" t="s">
        <v>109</v>
      </c>
      <c r="C32" s="38">
        <v>322492</v>
      </c>
      <c r="D32" s="38">
        <v>84279</v>
      </c>
      <c r="E32" s="39">
        <v>406771</v>
      </c>
      <c r="F32" s="33"/>
      <c r="G32" s="33"/>
    </row>
    <row r="33" spans="2:9" x14ac:dyDescent="0.25">
      <c r="B33" s="29" t="s">
        <v>111</v>
      </c>
      <c r="C33" s="38">
        <v>11300</v>
      </c>
      <c r="D33" s="38">
        <v>6000</v>
      </c>
      <c r="E33" s="39">
        <v>17300</v>
      </c>
      <c r="F33" s="33"/>
      <c r="G33" s="33"/>
      <c r="H33" s="40"/>
    </row>
    <row r="34" spans="2:9" x14ac:dyDescent="0.25">
      <c r="B34" s="29" t="s">
        <v>112</v>
      </c>
      <c r="C34" s="28">
        <v>330556</v>
      </c>
      <c r="D34" s="28">
        <v>339829</v>
      </c>
      <c r="E34" s="28">
        <v>670385</v>
      </c>
      <c r="F34" s="33"/>
      <c r="G34" s="33"/>
    </row>
    <row r="35" spans="2:9" x14ac:dyDescent="0.25">
      <c r="B35" s="29" t="s">
        <v>113</v>
      </c>
      <c r="C35" s="38">
        <v>1048916.75</v>
      </c>
      <c r="D35" s="38">
        <v>480278.71</v>
      </c>
      <c r="E35" s="28">
        <v>1529195.46</v>
      </c>
      <c r="F35" s="33"/>
      <c r="G35" s="33"/>
      <c r="H35" s="41"/>
      <c r="I35" s="41"/>
    </row>
    <row r="36" spans="2:9" x14ac:dyDescent="0.25">
      <c r="B36" s="29" t="s">
        <v>114</v>
      </c>
      <c r="C36" s="39">
        <v>1283088.05</v>
      </c>
      <c r="D36" s="39">
        <v>393963.03</v>
      </c>
      <c r="E36" s="28">
        <v>1677051.08</v>
      </c>
      <c r="F36" s="33"/>
      <c r="G36" s="33"/>
      <c r="H36" s="41"/>
      <c r="I36" s="41"/>
    </row>
    <row r="37" spans="2:9" ht="21" customHeight="1" x14ac:dyDescent="0.25">
      <c r="B37" s="29" t="s">
        <v>115</v>
      </c>
      <c r="C37" s="39">
        <v>15000</v>
      </c>
      <c r="D37" s="39">
        <v>60000</v>
      </c>
      <c r="E37" s="39">
        <v>75000</v>
      </c>
      <c r="F37" s="33"/>
      <c r="G37" s="33"/>
      <c r="H37" s="41"/>
      <c r="I37" s="41"/>
    </row>
    <row r="38" spans="2:9" x14ac:dyDescent="0.25">
      <c r="B38" s="29" t="s">
        <v>116</v>
      </c>
      <c r="C38" s="28">
        <v>421234.61</v>
      </c>
      <c r="D38" s="38">
        <v>282302.76</v>
      </c>
      <c r="E38" s="39">
        <v>703537.37</v>
      </c>
      <c r="F38" s="33"/>
      <c r="G38" s="33"/>
      <c r="H38" s="41"/>
      <c r="I38" s="41"/>
    </row>
    <row r="39" spans="2:9" x14ac:dyDescent="0.25">
      <c r="B39" s="29" t="s">
        <v>117</v>
      </c>
      <c r="C39" s="39">
        <v>6546080.8200000003</v>
      </c>
      <c r="D39" s="39">
        <v>703942.1</v>
      </c>
      <c r="E39" s="39">
        <v>7250022.9199999999</v>
      </c>
      <c r="F39" s="33"/>
      <c r="G39" s="33"/>
      <c r="H39" s="41"/>
      <c r="I39" s="41"/>
    </row>
    <row r="40" spans="2:9" x14ac:dyDescent="0.25">
      <c r="B40" s="29" t="s">
        <v>118</v>
      </c>
      <c r="C40" s="39">
        <v>898297.13</v>
      </c>
      <c r="D40" s="39">
        <v>322296.84000000003</v>
      </c>
      <c r="E40" s="39">
        <v>1220593.97</v>
      </c>
      <c r="F40" s="33"/>
      <c r="G40" s="33"/>
      <c r="H40" s="41"/>
      <c r="I40" s="41"/>
    </row>
    <row r="41" spans="2:9" x14ac:dyDescent="0.25">
      <c r="B41" s="42" t="s">
        <v>16</v>
      </c>
      <c r="C41" s="43">
        <f>SUM(C31:C40)</f>
        <v>10876965.360000001</v>
      </c>
      <c r="D41" s="43">
        <f>SUM(D31:D40)</f>
        <v>2672891.44</v>
      </c>
      <c r="E41" s="43">
        <f>SUM(E31:E40)</f>
        <v>13549856.800000001</v>
      </c>
      <c r="F41" s="33"/>
      <c r="G41" s="33"/>
    </row>
    <row r="42" spans="2:9" x14ac:dyDescent="0.25">
      <c r="B42" s="44"/>
      <c r="C42" s="45"/>
      <c r="D42" s="45"/>
      <c r="E42" s="45"/>
    </row>
    <row r="43" spans="2:9" x14ac:dyDescent="0.25">
      <c r="C43" s="46"/>
      <c r="D43" s="46"/>
      <c r="E43" s="46"/>
      <c r="F43" s="46"/>
    </row>
    <row r="45" spans="2:9" x14ac:dyDescent="0.25">
      <c r="B45" s="148" t="s">
        <v>153</v>
      </c>
      <c r="C45" s="149"/>
      <c r="D45" s="149"/>
      <c r="E45" s="150"/>
    </row>
    <row r="46" spans="2:9" x14ac:dyDescent="0.25">
      <c r="B46" s="35" t="s">
        <v>1</v>
      </c>
      <c r="C46" s="36" t="s">
        <v>18</v>
      </c>
      <c r="D46" s="36" t="s">
        <v>19</v>
      </c>
      <c r="E46" s="37" t="s">
        <v>5</v>
      </c>
    </row>
    <row r="47" spans="2:9" x14ac:dyDescent="0.25">
      <c r="B47" s="27" t="s">
        <v>107</v>
      </c>
      <c r="C47" s="28">
        <v>39729</v>
      </c>
      <c r="D47" s="28">
        <v>339609</v>
      </c>
      <c r="E47" s="28">
        <v>379338</v>
      </c>
      <c r="F47" s="33"/>
      <c r="G47" s="33"/>
    </row>
    <row r="48" spans="2:9" x14ac:dyDescent="0.25">
      <c r="B48" s="29" t="s">
        <v>108</v>
      </c>
      <c r="C48" s="38">
        <v>0</v>
      </c>
      <c r="D48" s="38">
        <v>0</v>
      </c>
      <c r="E48" s="39">
        <v>0</v>
      </c>
      <c r="F48" s="33"/>
      <c r="G48" s="33"/>
    </row>
    <row r="49" spans="2:7" x14ac:dyDescent="0.25">
      <c r="B49" s="29" t="s">
        <v>109</v>
      </c>
      <c r="C49" s="38">
        <v>214455</v>
      </c>
      <c r="D49" s="38">
        <v>307623</v>
      </c>
      <c r="E49" s="39">
        <v>522078</v>
      </c>
      <c r="F49" s="33"/>
      <c r="G49" s="33"/>
    </row>
    <row r="50" spans="2:7" x14ac:dyDescent="0.25">
      <c r="B50" s="29" t="s">
        <v>110</v>
      </c>
      <c r="C50" s="28">
        <v>0</v>
      </c>
      <c r="D50" s="28">
        <v>0</v>
      </c>
      <c r="E50" s="28">
        <v>0</v>
      </c>
      <c r="F50" s="33"/>
      <c r="G50" s="33"/>
    </row>
    <row r="51" spans="2:7" x14ac:dyDescent="0.25">
      <c r="B51" s="29" t="s">
        <v>122</v>
      </c>
      <c r="C51" s="38">
        <v>10000</v>
      </c>
      <c r="D51" s="38">
        <v>0</v>
      </c>
      <c r="E51" s="28">
        <v>10000</v>
      </c>
      <c r="F51" s="33"/>
      <c r="G51" s="33"/>
    </row>
    <row r="52" spans="2:7" x14ac:dyDescent="0.25">
      <c r="B52" s="29" t="s">
        <v>123</v>
      </c>
      <c r="C52" s="39">
        <v>250</v>
      </c>
      <c r="D52" s="39">
        <v>3300</v>
      </c>
      <c r="E52" s="28">
        <v>3550</v>
      </c>
      <c r="F52" s="33"/>
      <c r="G52" s="33"/>
    </row>
    <row r="53" spans="2:7" x14ac:dyDescent="0.25">
      <c r="B53" s="29" t="s">
        <v>111</v>
      </c>
      <c r="C53" s="39">
        <v>50700</v>
      </c>
      <c r="D53" s="39">
        <v>237660</v>
      </c>
      <c r="E53" s="39">
        <v>288360</v>
      </c>
      <c r="F53" s="33"/>
      <c r="G53" s="33"/>
    </row>
    <row r="54" spans="2:7" ht="15" customHeight="1" x14ac:dyDescent="0.25">
      <c r="B54" s="29" t="s">
        <v>124</v>
      </c>
      <c r="C54" s="28">
        <v>0</v>
      </c>
      <c r="D54" s="38">
        <v>0</v>
      </c>
      <c r="E54" s="39">
        <v>0</v>
      </c>
      <c r="F54" s="33"/>
      <c r="G54" s="33"/>
    </row>
    <row r="55" spans="2:7" ht="15" customHeight="1" x14ac:dyDescent="0.25">
      <c r="B55" s="29" t="s">
        <v>112</v>
      </c>
      <c r="C55" s="39">
        <v>50000</v>
      </c>
      <c r="D55" s="39">
        <v>50000</v>
      </c>
      <c r="E55" s="39">
        <v>100000</v>
      </c>
      <c r="F55" s="33"/>
      <c r="G55" s="33"/>
    </row>
    <row r="56" spans="2:7" ht="15" customHeight="1" x14ac:dyDescent="0.25">
      <c r="B56" s="29" t="s">
        <v>113</v>
      </c>
      <c r="C56" s="39">
        <v>9270552.6099999994</v>
      </c>
      <c r="D56" s="39">
        <v>1704676.39</v>
      </c>
      <c r="E56" s="39">
        <v>10975229</v>
      </c>
      <c r="F56" s="33"/>
      <c r="G56" s="33"/>
    </row>
    <row r="57" spans="2:7" x14ac:dyDescent="0.25">
      <c r="B57" s="29" t="s">
        <v>114</v>
      </c>
      <c r="C57" s="39">
        <v>531518.17000000004</v>
      </c>
      <c r="D57" s="39">
        <v>113450</v>
      </c>
      <c r="E57" s="39">
        <v>644968.17000000004</v>
      </c>
      <c r="F57" s="33"/>
      <c r="G57" s="33"/>
    </row>
    <row r="58" spans="2:7" x14ac:dyDescent="0.25">
      <c r="B58" s="29" t="s">
        <v>115</v>
      </c>
      <c r="C58" s="38">
        <v>0</v>
      </c>
      <c r="D58" s="38">
        <v>0</v>
      </c>
      <c r="E58" s="39">
        <v>0</v>
      </c>
      <c r="F58" s="33"/>
      <c r="G58" s="33"/>
    </row>
    <row r="59" spans="2:7" x14ac:dyDescent="0.25">
      <c r="B59" s="29" t="s">
        <v>116</v>
      </c>
      <c r="C59" s="38">
        <v>9100</v>
      </c>
      <c r="D59" s="38">
        <v>13000</v>
      </c>
      <c r="E59" s="39">
        <v>22100</v>
      </c>
      <c r="F59" s="33"/>
      <c r="G59" s="33"/>
    </row>
    <row r="60" spans="2:7" x14ac:dyDescent="0.25">
      <c r="B60" s="29" t="s">
        <v>117</v>
      </c>
      <c r="C60" s="38">
        <v>16768683.369999999</v>
      </c>
      <c r="D60" s="38">
        <v>447272.63</v>
      </c>
      <c r="E60" s="39">
        <v>17215956</v>
      </c>
      <c r="F60" s="33"/>
      <c r="G60" s="33"/>
    </row>
    <row r="61" spans="2:7" x14ac:dyDescent="0.25">
      <c r="B61" s="29" t="s">
        <v>125</v>
      </c>
      <c r="C61" s="38">
        <v>0</v>
      </c>
      <c r="D61" s="38">
        <v>0</v>
      </c>
      <c r="E61" s="39">
        <v>0</v>
      </c>
      <c r="F61" s="33"/>
      <c r="G61" s="33"/>
    </row>
    <row r="62" spans="2:7" x14ac:dyDescent="0.25">
      <c r="B62" s="29" t="s">
        <v>118</v>
      </c>
      <c r="C62" s="38">
        <v>748333.81</v>
      </c>
      <c r="D62" s="38">
        <v>582076.75</v>
      </c>
      <c r="E62" s="39">
        <v>1330410.56</v>
      </c>
      <c r="F62" s="33"/>
      <c r="G62" s="33"/>
    </row>
    <row r="63" spans="2:7" x14ac:dyDescent="0.25">
      <c r="B63" s="42" t="s">
        <v>16</v>
      </c>
      <c r="C63" s="43">
        <f>SUM(C47:C62)</f>
        <v>27693321.959999997</v>
      </c>
      <c r="D63" s="43">
        <f>SUM(D47:D62)</f>
        <v>3798667.7699999996</v>
      </c>
      <c r="E63" s="43">
        <f>SUM(E47:E62)</f>
        <v>31491989.73</v>
      </c>
      <c r="F63" s="33"/>
      <c r="G63" s="33"/>
    </row>
    <row r="64" spans="2:7" x14ac:dyDescent="0.25">
      <c r="B64" s="120"/>
      <c r="C64" s="48"/>
      <c r="D64" s="48"/>
      <c r="E64" s="48"/>
    </row>
    <row r="65" spans="2:5" x14ac:dyDescent="0.25">
      <c r="B65" s="120"/>
      <c r="C65" s="48"/>
      <c r="D65" s="48"/>
      <c r="E65" s="48"/>
    </row>
    <row r="66" spans="2:5" x14ac:dyDescent="0.25">
      <c r="B66" s="44"/>
      <c r="C66" s="49"/>
      <c r="D66" s="49"/>
      <c r="E66" s="49"/>
    </row>
    <row r="67" spans="2:5" x14ac:dyDescent="0.25">
      <c r="B67" s="26"/>
      <c r="C67" s="26"/>
      <c r="D67" s="26"/>
      <c r="E67" s="26"/>
    </row>
    <row r="68" spans="2:5" x14ac:dyDescent="0.25">
      <c r="B68" s="26"/>
      <c r="C68" s="26"/>
      <c r="D68" s="26"/>
      <c r="E68" s="26"/>
    </row>
    <row r="69" spans="2:5" x14ac:dyDescent="0.25">
      <c r="B69" s="26"/>
      <c r="C69" s="26"/>
      <c r="D69" s="26"/>
      <c r="E69" s="26"/>
    </row>
  </sheetData>
  <mergeCells count="3">
    <mergeCell ref="B11:E11"/>
    <mergeCell ref="B29:E29"/>
    <mergeCell ref="B45:E45"/>
  </mergeCells>
  <hyperlinks>
    <hyperlink ref="B1" location="INDEX!A1" display="Index" xr:uid="{00000000-0004-0000-04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69"/>
  <sheetViews>
    <sheetView workbookViewId="0">
      <pane xSplit="28425" topLeftCell="Z1"/>
      <selection activeCell="G7" sqref="G7"/>
      <selection pane="topRight" activeCell="H20" sqref="H20"/>
    </sheetView>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145</v>
      </c>
      <c r="C3" s="20"/>
      <c r="D3" s="20"/>
      <c r="E3" s="20"/>
      <c r="F3" s="20"/>
      <c r="G3" s="20"/>
      <c r="H3" s="20"/>
    </row>
    <row r="4" spans="2:8" x14ac:dyDescent="0.25">
      <c r="B4" s="88"/>
      <c r="C4" s="89"/>
      <c r="D4" s="89"/>
      <c r="E4" s="89"/>
    </row>
    <row r="5" spans="2:8" x14ac:dyDescent="0.25">
      <c r="B5" s="88" t="s">
        <v>146</v>
      </c>
      <c r="C5" s="89"/>
      <c r="D5" s="89"/>
      <c r="E5" s="89"/>
    </row>
    <row r="6" spans="2:8" x14ac:dyDescent="0.25">
      <c r="B6" s="88"/>
      <c r="C6" s="89"/>
      <c r="D6" s="89"/>
      <c r="E6" s="89"/>
    </row>
    <row r="7" spans="2:8" x14ac:dyDescent="0.25">
      <c r="B7" s="19" t="s">
        <v>129</v>
      </c>
    </row>
    <row r="8" spans="2:8" x14ac:dyDescent="0.25">
      <c r="B8" s="19" t="s">
        <v>182</v>
      </c>
    </row>
    <row r="11" spans="2:8" x14ac:dyDescent="0.25">
      <c r="B11" s="145" t="s">
        <v>0</v>
      </c>
      <c r="C11" s="146"/>
      <c r="D11" s="146"/>
      <c r="E11" s="147"/>
      <c r="G11" s="89"/>
    </row>
    <row r="12" spans="2:8" s="26" customFormat="1" x14ac:dyDescent="0.25">
      <c r="B12" s="23" t="s">
        <v>1</v>
      </c>
      <c r="C12" s="24" t="s">
        <v>80</v>
      </c>
      <c r="D12" s="24" t="s">
        <v>4</v>
      </c>
      <c r="E12" s="25" t="s">
        <v>5</v>
      </c>
      <c r="G12" s="19"/>
    </row>
    <row r="13" spans="2:8" s="26" customFormat="1" x14ac:dyDescent="0.25">
      <c r="B13" s="27" t="s">
        <v>107</v>
      </c>
      <c r="C13" s="28" t="s">
        <v>9</v>
      </c>
      <c r="D13" s="28" t="s">
        <v>9</v>
      </c>
      <c r="E13" s="28" t="s">
        <v>9</v>
      </c>
      <c r="G13" s="19" t="s">
        <v>130</v>
      </c>
    </row>
    <row r="14" spans="2:8" x14ac:dyDescent="0.25">
      <c r="B14" s="29" t="s">
        <v>108</v>
      </c>
      <c r="C14" s="30">
        <v>38104</v>
      </c>
      <c r="D14" s="30">
        <v>14818</v>
      </c>
      <c r="E14" s="28">
        <v>52922</v>
      </c>
    </row>
    <row r="15" spans="2:8" x14ac:dyDescent="0.25">
      <c r="B15" s="29" t="s">
        <v>119</v>
      </c>
      <c r="C15" s="30">
        <v>39909.1</v>
      </c>
      <c r="D15" s="30">
        <v>1800</v>
      </c>
      <c r="E15" s="30">
        <v>41709.1</v>
      </c>
      <c r="G15" s="19" t="s">
        <v>131</v>
      </c>
    </row>
    <row r="16" spans="2:8" x14ac:dyDescent="0.25">
      <c r="B16" s="29" t="s">
        <v>110</v>
      </c>
      <c r="C16" s="30"/>
      <c r="D16" s="30"/>
      <c r="E16" s="30"/>
    </row>
    <row r="17" spans="2:7" x14ac:dyDescent="0.25">
      <c r="B17" s="29" t="s">
        <v>111</v>
      </c>
      <c r="C17" s="28">
        <v>5000</v>
      </c>
      <c r="D17" s="28">
        <v>511.11</v>
      </c>
      <c r="E17" s="30">
        <v>5511.11</v>
      </c>
    </row>
    <row r="18" spans="2:7" ht="19.5" customHeight="1" x14ac:dyDescent="0.25">
      <c r="B18" s="29" t="s">
        <v>112</v>
      </c>
      <c r="C18" s="30"/>
      <c r="D18" s="30"/>
      <c r="E18" s="28"/>
    </row>
    <row r="19" spans="2:7" x14ac:dyDescent="0.25">
      <c r="B19" s="29" t="s">
        <v>113</v>
      </c>
      <c r="C19" s="30">
        <v>539425.06000000006</v>
      </c>
      <c r="D19" s="28">
        <v>165409.42000000001</v>
      </c>
      <c r="E19" s="30">
        <v>701833.46</v>
      </c>
    </row>
    <row r="20" spans="2:7" x14ac:dyDescent="0.25">
      <c r="B20" s="29" t="s">
        <v>114</v>
      </c>
      <c r="C20" s="28">
        <v>18914.52</v>
      </c>
      <c r="D20" s="28">
        <v>2045.2</v>
      </c>
      <c r="E20" s="30">
        <v>20959.72</v>
      </c>
    </row>
    <row r="21" spans="2:7" ht="15.75" customHeight="1" x14ac:dyDescent="0.25">
      <c r="B21" s="29" t="s">
        <v>120</v>
      </c>
      <c r="C21" s="30">
        <v>10000</v>
      </c>
      <c r="D21" s="30">
        <v>130000</v>
      </c>
      <c r="E21" s="30">
        <v>140000</v>
      </c>
    </row>
    <row r="22" spans="2:7" x14ac:dyDescent="0.25">
      <c r="B22" s="29" t="s">
        <v>116</v>
      </c>
      <c r="C22" s="30">
        <v>122339.97</v>
      </c>
      <c r="D22" s="30">
        <v>31335.37</v>
      </c>
      <c r="E22" s="30">
        <v>153675.34</v>
      </c>
    </row>
    <row r="23" spans="2:7" x14ac:dyDescent="0.25">
      <c r="B23" s="29" t="s">
        <v>117</v>
      </c>
      <c r="C23" s="30">
        <v>57285</v>
      </c>
      <c r="D23" s="30">
        <v>19095</v>
      </c>
      <c r="E23" s="30">
        <v>83463</v>
      </c>
    </row>
    <row r="24" spans="2:7" x14ac:dyDescent="0.25">
      <c r="B24" s="29" t="s">
        <v>118</v>
      </c>
      <c r="C24" s="30">
        <v>131748.98000000001</v>
      </c>
      <c r="D24" s="30">
        <v>8732.6</v>
      </c>
      <c r="E24" s="30">
        <v>140481.57999999999</v>
      </c>
    </row>
    <row r="25" spans="2:7" x14ac:dyDescent="0.25">
      <c r="B25" s="31" t="s">
        <v>16</v>
      </c>
      <c r="C25" s="32">
        <v>962726.63</v>
      </c>
      <c r="D25" s="32">
        <v>373746.7</v>
      </c>
      <c r="E25" s="32">
        <v>1340555.31</v>
      </c>
      <c r="F25" s="33"/>
    </row>
    <row r="27" spans="2:7" x14ac:dyDescent="0.25">
      <c r="B27" s="34" t="s">
        <v>81</v>
      </c>
    </row>
    <row r="29" spans="2:7" x14ac:dyDescent="0.25">
      <c r="B29" s="148" t="s">
        <v>17</v>
      </c>
      <c r="C29" s="149"/>
      <c r="D29" s="149"/>
      <c r="E29" s="150"/>
    </row>
    <row r="30" spans="2:7" x14ac:dyDescent="0.25">
      <c r="B30" s="35" t="s">
        <v>1</v>
      </c>
      <c r="C30" s="36" t="s">
        <v>18</v>
      </c>
      <c r="D30" s="36" t="s">
        <v>19</v>
      </c>
      <c r="E30" s="37" t="s">
        <v>5</v>
      </c>
    </row>
    <row r="31" spans="2:7" x14ac:dyDescent="0.25">
      <c r="B31" s="27" t="s">
        <v>108</v>
      </c>
      <c r="C31" s="28">
        <v>0</v>
      </c>
      <c r="D31" s="28">
        <v>7500</v>
      </c>
      <c r="E31" s="28">
        <v>7500</v>
      </c>
      <c r="F31" s="33"/>
      <c r="G31" s="33"/>
    </row>
    <row r="32" spans="2:7" x14ac:dyDescent="0.25">
      <c r="B32" s="29" t="s">
        <v>109</v>
      </c>
      <c r="C32" s="38">
        <v>33640.43</v>
      </c>
      <c r="D32" s="38">
        <v>28018.82</v>
      </c>
      <c r="E32" s="39">
        <v>61659.25</v>
      </c>
      <c r="F32" s="33"/>
      <c r="G32" s="33"/>
    </row>
    <row r="33" spans="2:9" x14ac:dyDescent="0.25">
      <c r="B33" s="29" t="s">
        <v>111</v>
      </c>
      <c r="C33" s="38">
        <v>22840</v>
      </c>
      <c r="D33" s="38">
        <v>12850</v>
      </c>
      <c r="E33" s="39">
        <v>35690</v>
      </c>
      <c r="F33" s="33"/>
      <c r="G33" s="33"/>
      <c r="H33" s="40"/>
    </row>
    <row r="34" spans="2:9" x14ac:dyDescent="0.25">
      <c r="B34" s="29" t="s">
        <v>112</v>
      </c>
      <c r="C34" s="28">
        <v>2156258.09</v>
      </c>
      <c r="D34" s="28">
        <v>1387373.03</v>
      </c>
      <c r="E34" s="28">
        <v>3543631.11</v>
      </c>
      <c r="F34" s="33"/>
      <c r="G34" s="33"/>
    </row>
    <row r="35" spans="2:9" x14ac:dyDescent="0.25">
      <c r="B35" s="29" t="s">
        <v>113</v>
      </c>
      <c r="C35" s="38">
        <v>1408202.85</v>
      </c>
      <c r="D35" s="38">
        <v>584535.73</v>
      </c>
      <c r="E35" s="28">
        <v>1987868.58</v>
      </c>
      <c r="F35" s="33"/>
      <c r="G35" s="33"/>
      <c r="H35" s="41"/>
      <c r="I35" s="41"/>
    </row>
    <row r="36" spans="2:9" x14ac:dyDescent="0.25">
      <c r="B36" s="29" t="s">
        <v>114</v>
      </c>
      <c r="C36" s="39">
        <v>447971.54</v>
      </c>
      <c r="D36" s="39">
        <v>166055.98000000001</v>
      </c>
      <c r="E36" s="28">
        <v>614027.52000000002</v>
      </c>
      <c r="F36" s="33"/>
      <c r="G36" s="33"/>
      <c r="H36" s="41"/>
      <c r="I36" s="41"/>
    </row>
    <row r="37" spans="2:9" ht="21" customHeight="1" x14ac:dyDescent="0.25">
      <c r="B37" s="29" t="s">
        <v>115</v>
      </c>
      <c r="C37" s="39"/>
      <c r="D37" s="39">
        <v>60000</v>
      </c>
      <c r="E37" s="39">
        <v>60000</v>
      </c>
      <c r="F37" s="33"/>
      <c r="G37" s="33"/>
      <c r="H37" s="41"/>
      <c r="I37" s="41"/>
    </row>
    <row r="38" spans="2:9" x14ac:dyDescent="0.25">
      <c r="B38" s="29" t="s">
        <v>116</v>
      </c>
      <c r="C38" s="28">
        <v>61009.24</v>
      </c>
      <c r="D38" s="38">
        <v>103746.41</v>
      </c>
      <c r="E38" s="39">
        <v>199859.65</v>
      </c>
      <c r="F38" s="33"/>
      <c r="G38" s="33"/>
      <c r="H38" s="41"/>
      <c r="I38" s="41"/>
    </row>
    <row r="39" spans="2:9" x14ac:dyDescent="0.25">
      <c r="B39" s="29" t="s">
        <v>117</v>
      </c>
      <c r="C39" s="39">
        <v>5515162.2000000002</v>
      </c>
      <c r="D39" s="39">
        <v>738680.46</v>
      </c>
      <c r="E39" s="39">
        <v>6253854.6600000001</v>
      </c>
      <c r="F39" s="33"/>
      <c r="G39" s="33"/>
      <c r="H39" s="41"/>
      <c r="I39" s="41"/>
    </row>
    <row r="40" spans="2:9" x14ac:dyDescent="0.25">
      <c r="B40" s="29" t="s">
        <v>118</v>
      </c>
      <c r="C40" s="39">
        <v>2434066.4500000002</v>
      </c>
      <c r="D40" s="39">
        <v>528806.67000000004</v>
      </c>
      <c r="E40" s="39">
        <v>3055767.3</v>
      </c>
      <c r="F40" s="33"/>
      <c r="G40" s="33"/>
      <c r="H40" s="41"/>
      <c r="I40" s="41"/>
    </row>
    <row r="41" spans="2:9" x14ac:dyDescent="0.25">
      <c r="B41" s="42" t="s">
        <v>16</v>
      </c>
      <c r="C41" s="43">
        <f>SUM(C31:C40)</f>
        <v>12079150.800000001</v>
      </c>
      <c r="D41" s="43">
        <f>SUM(D31:D40)</f>
        <v>3617567.1</v>
      </c>
      <c r="E41" s="43">
        <f>SUM(E31:E40)</f>
        <v>15819858.07</v>
      </c>
      <c r="F41" s="33"/>
      <c r="G41" s="33"/>
    </row>
    <row r="42" spans="2:9" x14ac:dyDescent="0.25">
      <c r="B42" s="44"/>
      <c r="C42" s="45"/>
      <c r="D42" s="45"/>
      <c r="E42" s="45"/>
    </row>
    <row r="43" spans="2:9" x14ac:dyDescent="0.25">
      <c r="C43" s="46"/>
      <c r="D43" s="46"/>
      <c r="E43" s="46"/>
      <c r="F43" s="46"/>
    </row>
    <row r="45" spans="2:9" x14ac:dyDescent="0.25">
      <c r="B45" s="148" t="s">
        <v>121</v>
      </c>
      <c r="C45" s="149"/>
      <c r="D45" s="149"/>
      <c r="E45" s="150"/>
    </row>
    <row r="46" spans="2:9" x14ac:dyDescent="0.25">
      <c r="B46" s="35" t="s">
        <v>1</v>
      </c>
      <c r="C46" s="36" t="s">
        <v>18</v>
      </c>
      <c r="D46" s="36" t="s">
        <v>19</v>
      </c>
      <c r="E46" s="37" t="s">
        <v>5</v>
      </c>
    </row>
    <row r="47" spans="2:9" x14ac:dyDescent="0.25">
      <c r="B47" s="27" t="s">
        <v>107</v>
      </c>
      <c r="C47" s="28">
        <v>2875</v>
      </c>
      <c r="D47" s="28">
        <v>24175</v>
      </c>
      <c r="E47" s="28">
        <v>27050</v>
      </c>
      <c r="F47" s="33"/>
      <c r="G47" s="33"/>
    </row>
    <row r="48" spans="2:9" x14ac:dyDescent="0.25">
      <c r="B48" s="29" t="s">
        <v>108</v>
      </c>
      <c r="C48" s="38">
        <v>1500</v>
      </c>
      <c r="D48" s="38">
        <v>46000</v>
      </c>
      <c r="E48" s="39">
        <v>47500</v>
      </c>
      <c r="F48" s="33"/>
      <c r="G48" s="33"/>
    </row>
    <row r="49" spans="2:7" x14ac:dyDescent="0.25">
      <c r="B49" s="29" t="s">
        <v>109</v>
      </c>
      <c r="C49" s="38">
        <v>47588.86</v>
      </c>
      <c r="D49" s="38">
        <v>569332.56999999995</v>
      </c>
      <c r="E49" s="39">
        <v>616921.43000000005</v>
      </c>
      <c r="F49" s="33"/>
      <c r="G49" s="33"/>
    </row>
    <row r="50" spans="2:7" x14ac:dyDescent="0.25">
      <c r="B50" s="29" t="s">
        <v>110</v>
      </c>
      <c r="C50" s="28"/>
      <c r="D50" s="28"/>
      <c r="E50" s="28"/>
      <c r="F50" s="33"/>
      <c r="G50" s="33"/>
    </row>
    <row r="51" spans="2:7" x14ac:dyDescent="0.25">
      <c r="B51" s="29" t="s">
        <v>122</v>
      </c>
      <c r="C51" s="38"/>
      <c r="D51" s="38"/>
      <c r="E51" s="28"/>
      <c r="F51" s="33"/>
      <c r="G51" s="33"/>
    </row>
    <row r="52" spans="2:7" x14ac:dyDescent="0.25">
      <c r="B52" s="29" t="s">
        <v>123</v>
      </c>
      <c r="C52" s="39">
        <v>0</v>
      </c>
      <c r="D52" s="39">
        <v>10271</v>
      </c>
      <c r="E52" s="28">
        <v>10271</v>
      </c>
      <c r="F52" s="33"/>
      <c r="G52" s="33"/>
    </row>
    <row r="53" spans="2:7" x14ac:dyDescent="0.25">
      <c r="B53" s="29" t="s">
        <v>111</v>
      </c>
      <c r="C53" s="39">
        <v>5500</v>
      </c>
      <c r="D53" s="39">
        <v>7770</v>
      </c>
      <c r="E53" s="39">
        <v>13270</v>
      </c>
      <c r="F53" s="33"/>
      <c r="G53" s="33"/>
    </row>
    <row r="54" spans="2:7" ht="15" customHeight="1" x14ac:dyDescent="0.25">
      <c r="B54" s="29" t="s">
        <v>124</v>
      </c>
      <c r="C54" s="28"/>
      <c r="D54" s="38"/>
      <c r="E54" s="39"/>
      <c r="F54" s="33"/>
      <c r="G54" s="33"/>
    </row>
    <row r="55" spans="2:7" ht="15" customHeight="1" x14ac:dyDescent="0.25">
      <c r="B55" s="29" t="s">
        <v>112</v>
      </c>
      <c r="C55" s="39">
        <v>0</v>
      </c>
      <c r="D55" s="39">
        <v>15000</v>
      </c>
      <c r="E55" s="39">
        <v>15000</v>
      </c>
      <c r="F55" s="33"/>
      <c r="G55" s="33"/>
    </row>
    <row r="56" spans="2:7" ht="15" customHeight="1" x14ac:dyDescent="0.25">
      <c r="B56" s="29" t="s">
        <v>113</v>
      </c>
      <c r="C56" s="39">
        <v>6555521.4900000002</v>
      </c>
      <c r="D56" s="39">
        <v>2630074.0099999998</v>
      </c>
      <c r="E56" s="39">
        <v>9179095.5</v>
      </c>
      <c r="F56" s="33"/>
      <c r="G56" s="33"/>
    </row>
    <row r="57" spans="2:7" x14ac:dyDescent="0.25">
      <c r="B57" s="29" t="s">
        <v>114</v>
      </c>
      <c r="C57" s="39">
        <v>238245.75</v>
      </c>
      <c r="D57" s="39">
        <v>125196.79</v>
      </c>
      <c r="E57" s="39">
        <v>363441.54</v>
      </c>
      <c r="F57" s="33"/>
      <c r="G57" s="33"/>
    </row>
    <row r="58" spans="2:7" x14ac:dyDescent="0.25">
      <c r="B58" s="29" t="s">
        <v>115</v>
      </c>
      <c r="C58" s="38">
        <v>5142.55</v>
      </c>
      <c r="D58" s="38">
        <v>1497265.43</v>
      </c>
      <c r="E58" s="39">
        <v>1499142.55</v>
      </c>
      <c r="F58" s="33"/>
      <c r="G58" s="33"/>
    </row>
    <row r="59" spans="2:7" x14ac:dyDescent="0.25">
      <c r="B59" s="29" t="s">
        <v>116</v>
      </c>
      <c r="C59" s="38">
        <v>8028</v>
      </c>
      <c r="D59" s="38">
        <v>17543.98</v>
      </c>
      <c r="E59" s="39">
        <v>25571.98</v>
      </c>
      <c r="F59" s="33"/>
      <c r="G59" s="33"/>
    </row>
    <row r="60" spans="2:7" x14ac:dyDescent="0.25">
      <c r="B60" s="29" t="s">
        <v>117</v>
      </c>
      <c r="C60" s="38">
        <v>13203507.51</v>
      </c>
      <c r="D60" s="38">
        <v>610782.12</v>
      </c>
      <c r="E60" s="39">
        <v>13814289.630000001</v>
      </c>
      <c r="F60" s="33"/>
      <c r="G60" s="33"/>
    </row>
    <row r="61" spans="2:7" x14ac:dyDescent="0.25">
      <c r="B61" s="29" t="s">
        <v>125</v>
      </c>
      <c r="C61" s="38"/>
      <c r="D61" s="38"/>
      <c r="E61" s="39"/>
      <c r="F61" s="33"/>
      <c r="G61" s="33"/>
    </row>
    <row r="62" spans="2:7" x14ac:dyDescent="0.25">
      <c r="B62" s="29" t="s">
        <v>118</v>
      </c>
      <c r="C62" s="38">
        <v>1037936.68</v>
      </c>
      <c r="D62" s="38">
        <v>959379.88</v>
      </c>
      <c r="E62" s="39">
        <v>1999079.11</v>
      </c>
      <c r="F62" s="33"/>
      <c r="G62" s="33"/>
    </row>
    <row r="63" spans="2:7" x14ac:dyDescent="0.25">
      <c r="B63" s="42" t="s">
        <v>16</v>
      </c>
      <c r="C63" s="43">
        <f>SUM(C47:C62)</f>
        <v>21105845.84</v>
      </c>
      <c r="D63" s="43">
        <f>SUM(D47:D62)</f>
        <v>6512790.7800000003</v>
      </c>
      <c r="E63" s="43">
        <f>SUM(E47:E62)</f>
        <v>27610632.740000002</v>
      </c>
      <c r="F63" s="33"/>
      <c r="G63" s="33"/>
    </row>
    <row r="64" spans="2:7" x14ac:dyDescent="0.25">
      <c r="B64" s="95"/>
      <c r="C64" s="48"/>
      <c r="D64" s="48"/>
      <c r="E64" s="48"/>
    </row>
    <row r="65" spans="2:5" x14ac:dyDescent="0.25">
      <c r="B65" s="95"/>
      <c r="C65" s="48"/>
      <c r="D65" s="48"/>
      <c r="E65" s="48"/>
    </row>
    <row r="66" spans="2:5" x14ac:dyDescent="0.25">
      <c r="B66" s="44"/>
      <c r="C66" s="49"/>
      <c r="D66" s="49"/>
      <c r="E66" s="49"/>
    </row>
    <row r="67" spans="2:5" x14ac:dyDescent="0.25">
      <c r="B67" s="26"/>
      <c r="C67" s="26"/>
      <c r="D67" s="26"/>
      <c r="E67" s="26"/>
    </row>
    <row r="68" spans="2:5" x14ac:dyDescent="0.25">
      <c r="B68" s="26"/>
      <c r="C68" s="26"/>
      <c r="D68" s="26"/>
      <c r="E68" s="26"/>
    </row>
    <row r="69" spans="2:5" x14ac:dyDescent="0.25">
      <c r="B69" s="26"/>
      <c r="C69" s="26"/>
      <c r="D69" s="26"/>
      <c r="E69" s="26"/>
    </row>
  </sheetData>
  <mergeCells count="3">
    <mergeCell ref="B11:E11"/>
    <mergeCell ref="B29:E29"/>
    <mergeCell ref="B45:E45"/>
  </mergeCells>
  <hyperlinks>
    <hyperlink ref="B1" location="INDEX!A1" display="Index" xr:uid="{00000000-0004-0000-05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vt:i4>
      </vt:variant>
    </vt:vector>
  </HeadingPairs>
  <TitlesOfParts>
    <vt:vector size="28" baseType="lpstr">
      <vt:lpstr>INDEX</vt:lpstr>
      <vt:lpstr>Graph</vt:lpstr>
      <vt:lpstr>Jan 22 - Dec 22 Expenditure</vt:lpstr>
      <vt:lpstr>Jan 21 - Dec 21 Expenditure</vt:lpstr>
      <vt:lpstr>Jan 20 - Dec 20 Expenditure</vt:lpstr>
      <vt:lpstr>Jan 19 - Dec 19 Expenditure</vt:lpstr>
      <vt:lpstr>Jan 18 - Dec 18 Expenditure</vt:lpstr>
      <vt:lpstr>Jan 17 - Dec 17 Expenditure</vt:lpstr>
      <vt:lpstr>Jan 16 - Dec 16 Expenditure</vt:lpstr>
      <vt:lpstr>Jan 15 - Dec 15 Expenditure</vt:lpstr>
      <vt:lpstr>Jan 14 - Dec 14 Expenditure</vt:lpstr>
      <vt:lpstr>Jan 13 - Dec 13 Expenditure</vt:lpstr>
      <vt:lpstr>Jan 12 - Dec 12 Expenditure</vt:lpstr>
      <vt:lpstr>Jan 11 - Dec 11 Expenditure</vt:lpstr>
      <vt:lpstr>Jan 10 - Dec 10 Expenditure</vt:lpstr>
      <vt:lpstr>Jan 09 - Dec 09 Expenditure</vt:lpstr>
      <vt:lpstr>Apr 08 - Dec 08 Expenditure</vt:lpstr>
      <vt:lpstr>Apr 07 - Mar 08 Expenditure</vt:lpstr>
      <vt:lpstr>Apr 06 - Mar 07 Expenditure</vt:lpstr>
      <vt:lpstr>Apr 05 - Mar 06 Expenditure</vt:lpstr>
      <vt:lpstr>Apr 04 - Mar 05 Expenditure</vt:lpstr>
      <vt:lpstr>Apr 03 - Mar 04 Expenditure</vt:lpstr>
      <vt:lpstr>Apr 02 - Mar 03 Expenditure</vt:lpstr>
      <vt:lpstr>Apr 01 - Mar 02 Expenditure</vt:lpstr>
      <vt:lpstr>Apr 00 - Mar 01 Expenditure</vt:lpstr>
      <vt:lpstr>Apr 99 - Mar 00 Expenditure</vt:lpstr>
      <vt:lpstr>'Apr 04 - Mar 05 Expenditure'!Print_Area</vt:lpstr>
      <vt:lpstr>'Apr 06 - Mar 07 Expenditure'!Print_Area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2022-11-30T03:34:10Z</dcterms:created>
  <dcterms:modified xsi:type="dcterms:W3CDTF">2023-11-21T23:35:02Z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2023-11-21T23:22:42Z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32bfaa8e-06d8-4d26-a905-636ba5889e58</vt:lpwstr>
  </property>
  <property fmtid="{D5CDD505-2E9C-101B-9397-08002B2CF9AE}" pid="8" name="MSIP_Label_738466f7-346c-47bb-a4d2-4a6558d61975_ContentBits">
    <vt:lpwstr>0</vt:lpwstr>
  </property>
</Properties>
</file>