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20C02BBA-2ACF-4A62-B8CB-4258F62ADC34}" xr6:coauthVersionLast="47" xr6:coauthVersionMax="47" xr10:uidLastSave="{00000000-0000-0000-0000-000000000000}"/>
  <bookViews>
    <workbookView xWindow="28680" yWindow="-45" windowWidth="29040" windowHeight="15840" tabRatio="589" xr2:uid="{00000000-000D-0000-FFFF-FFFF00000000}"/>
  </bookViews>
  <sheets>
    <sheet name="Gold produ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G33" i="1" s="1"/>
  <c r="F33" i="1" l="1"/>
  <c r="E32" i="1" l="1"/>
  <c r="G32" i="1" s="1"/>
  <c r="E31" i="1" l="1"/>
  <c r="E30" i="1"/>
  <c r="E28" i="1"/>
  <c r="G28" i="1" s="1"/>
  <c r="E29" i="1"/>
  <c r="E27" i="1"/>
  <c r="G27" i="1" s="1"/>
  <c r="E26" i="1"/>
  <c r="G26" i="1" s="1"/>
  <c r="E25" i="1"/>
  <c r="E24" i="1"/>
  <c r="E23" i="1"/>
  <c r="G23" i="1" s="1"/>
  <c r="E22" i="1"/>
  <c r="E5" i="1"/>
  <c r="G5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E12" i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F21" i="1" l="1"/>
  <c r="F30" i="1"/>
  <c r="G31" i="1"/>
  <c r="F32" i="1"/>
  <c r="F29" i="1"/>
  <c r="F31" i="1"/>
  <c r="F6" i="1"/>
  <c r="F17" i="1"/>
  <c r="F10" i="1"/>
  <c r="F19" i="1"/>
  <c r="F18" i="1"/>
  <c r="F24" i="1"/>
  <c r="F28" i="1"/>
  <c r="F12" i="1"/>
  <c r="F25" i="1"/>
  <c r="F13" i="1"/>
  <c r="F26" i="1"/>
  <c r="F7" i="1"/>
  <c r="F22" i="1"/>
  <c r="F9" i="1"/>
  <c r="F11" i="1"/>
  <c r="G30" i="1"/>
  <c r="G22" i="1"/>
  <c r="F23" i="1"/>
  <c r="G29" i="1"/>
  <c r="G25" i="1"/>
  <c r="G13" i="1"/>
  <c r="F16" i="1"/>
  <c r="F15" i="1"/>
  <c r="F14" i="1"/>
  <c r="F20" i="1"/>
  <c r="F27" i="1"/>
  <c r="G24" i="1"/>
  <c r="G12" i="1"/>
  <c r="F8" i="1"/>
</calcChain>
</file>

<file path=xl/sharedStrings.xml><?xml version="1.0" encoding="utf-8"?>
<sst xmlns="http://schemas.openxmlformats.org/spreadsheetml/2006/main" count="11" uniqueCount="11">
  <si>
    <t>Year</t>
  </si>
  <si>
    <t>Percentage increase</t>
  </si>
  <si>
    <t>Macraes</t>
  </si>
  <si>
    <t>Waihi</t>
  </si>
  <si>
    <t>Other</t>
  </si>
  <si>
    <r>
      <rPr>
        <b/>
        <sz val="11"/>
        <color indexed="8"/>
        <rFont val="Calibri"/>
        <family val="2"/>
      </rPr>
      <t>Macraes</t>
    </r>
    <r>
      <rPr>
        <sz val="11"/>
        <color indexed="8"/>
        <rFont val="Calibri"/>
        <family val="2"/>
      </rPr>
      <t xml:space="preserve"> = includes production from opencast and underground operations from 2008 onwards</t>
    </r>
  </si>
  <si>
    <r>
      <rPr>
        <b/>
        <sz val="11"/>
        <color indexed="8"/>
        <rFont val="Calibri"/>
        <family val="2"/>
      </rPr>
      <t xml:space="preserve">Waihi </t>
    </r>
    <r>
      <rPr>
        <sz val="11"/>
        <color indexed="8"/>
        <rFont val="Calibri"/>
        <family val="2"/>
      </rPr>
      <t>= includes production from opencast and underground operation from 2006 onwards</t>
    </r>
  </si>
  <si>
    <r>
      <rPr>
        <b/>
        <sz val="11"/>
        <color indexed="8"/>
        <rFont val="Calibri"/>
        <family val="2"/>
      </rPr>
      <t xml:space="preserve">Other </t>
    </r>
    <r>
      <rPr>
        <sz val="11"/>
        <color indexed="8"/>
        <rFont val="Calibri"/>
        <family val="2"/>
      </rPr>
      <t>= includes production from Golden Cross up to May 1998, Globe Progress up to January 2016 and all other producers excluding Macraes mine and Waihi</t>
    </r>
  </si>
  <si>
    <t>Total Production (kg)</t>
  </si>
  <si>
    <t>Total Production (K oz)</t>
  </si>
  <si>
    <t>Gold Production 1993-2022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</si>
</sst>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0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 vertical="top"/>
    </xf>
    <xf numFmtId="0" fontId="5" fillId="2" borderId="0" xfId="0" applyFont="1" applyFill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/>
    <xf numFmtId="43" fontId="5" fillId="2" borderId="0" xfId="1" applyFont="1" applyFill="1" applyBorder="1"/>
    <xf numFmtId="164" fontId="6" fillId="2" borderId="0" xfId="0" applyNumberFormat="1" applyFont="1" applyFill="1" applyBorder="1"/>
    <xf numFmtId="165" fontId="5" fillId="2" borderId="0" xfId="1" applyNumberFormat="1" applyFont="1" applyFill="1" applyBorder="1"/>
    <xf numFmtId="3" fontId="7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Gold Production 1993 - 2022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071094472364081E-2"/>
          <c:y val="0.12052360783421928"/>
          <c:w val="0.79264702853730029"/>
          <c:h val="0.64500073220461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'Gold production'!$B$4</c:f>
              <c:strCache>
                <c:ptCount val="1"/>
                <c:pt idx="0">
                  <c:v>Macraes</c:v>
                </c:pt>
              </c:strCache>
            </c:strRef>
          </c:tx>
          <c:invertIfNegative val="0"/>
          <c:cat>
            <c:numRef>
              <c:f>'Gold production'!$A$5:$A$33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'Gold production'!$B$5:$B$33</c:f>
              <c:numCache>
                <c:formatCode>#,##0</c:formatCode>
                <c:ptCount val="29"/>
                <c:pt idx="0">
                  <c:v>3125.46</c:v>
                </c:pt>
                <c:pt idx="1">
                  <c:v>1571.47</c:v>
                </c:pt>
                <c:pt idx="2">
                  <c:v>3686.99</c:v>
                </c:pt>
                <c:pt idx="3">
                  <c:v>4196.7700000000004</c:v>
                </c:pt>
                <c:pt idx="4">
                  <c:v>2970</c:v>
                </c:pt>
                <c:pt idx="5">
                  <c:v>3886</c:v>
                </c:pt>
                <c:pt idx="6">
                  <c:v>5387</c:v>
                </c:pt>
                <c:pt idx="7">
                  <c:v>5274</c:v>
                </c:pt>
                <c:pt idx="8">
                  <c:v>5051</c:v>
                </c:pt>
                <c:pt idx="9">
                  <c:v>5426</c:v>
                </c:pt>
                <c:pt idx="10">
                  <c:v>5791.4</c:v>
                </c:pt>
                <c:pt idx="11">
                  <c:v>5198.6243999999997</c:v>
                </c:pt>
                <c:pt idx="12">
                  <c:v>5287.3789999999999</c:v>
                </c:pt>
                <c:pt idx="13">
                  <c:v>4481.1719999999996</c:v>
                </c:pt>
                <c:pt idx="14">
                  <c:v>5995.24</c:v>
                </c:pt>
                <c:pt idx="15">
                  <c:v>6837.92</c:v>
                </c:pt>
                <c:pt idx="16">
                  <c:v>5795.22</c:v>
                </c:pt>
                <c:pt idx="17">
                  <c:v>5519.16</c:v>
                </c:pt>
                <c:pt idx="18">
                  <c:v>5473.62</c:v>
                </c:pt>
                <c:pt idx="19">
                  <c:v>6480.84</c:v>
                </c:pt>
                <c:pt idx="20">
                  <c:v>4752.53</c:v>
                </c:pt>
                <c:pt idx="21">
                  <c:v>4692.8027695000001</c:v>
                </c:pt>
                <c:pt idx="22">
                  <c:v>4637.1000000000004</c:v>
                </c:pt>
                <c:pt idx="23">
                  <c:v>4984.8023999999996</c:v>
                </c:pt>
                <c:pt idx="24">
                  <c:v>6313.66</c:v>
                </c:pt>
                <c:pt idx="25">
                  <c:v>5364.5727129999996</c:v>
                </c:pt>
                <c:pt idx="26">
                  <c:v>4482.7890550000002</c:v>
                </c:pt>
                <c:pt idx="27">
                  <c:v>4053.2499961999997</c:v>
                </c:pt>
                <c:pt idx="28">
                  <c:v>4468.7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8-43A5-9517-647C39C14D60}"/>
            </c:ext>
          </c:extLst>
        </c:ser>
        <c:ser>
          <c:idx val="1"/>
          <c:order val="1"/>
          <c:tx>
            <c:strRef>
              <c:f>'Gold production'!$C$4</c:f>
              <c:strCache>
                <c:ptCount val="1"/>
                <c:pt idx="0">
                  <c:v>Waihi</c:v>
                </c:pt>
              </c:strCache>
            </c:strRef>
          </c:tx>
          <c:invertIfNegative val="0"/>
          <c:cat>
            <c:numRef>
              <c:f>'Gold production'!$A$5:$A$33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'Gold production'!$C$5:$C$33</c:f>
              <c:numCache>
                <c:formatCode>#,##0</c:formatCode>
                <c:ptCount val="29"/>
                <c:pt idx="0">
                  <c:v>2386.1799999999998</c:v>
                </c:pt>
                <c:pt idx="1">
                  <c:v>2288.52</c:v>
                </c:pt>
                <c:pt idx="2">
                  <c:v>2158.6</c:v>
                </c:pt>
                <c:pt idx="3">
                  <c:v>2555.8000000000002</c:v>
                </c:pt>
                <c:pt idx="4">
                  <c:v>2708</c:v>
                </c:pt>
                <c:pt idx="5">
                  <c:v>3261</c:v>
                </c:pt>
                <c:pt idx="6">
                  <c:v>2978</c:v>
                </c:pt>
                <c:pt idx="7">
                  <c:v>3488</c:v>
                </c:pt>
                <c:pt idx="8">
                  <c:v>3972</c:v>
                </c:pt>
                <c:pt idx="9">
                  <c:v>3417</c:v>
                </c:pt>
                <c:pt idx="10">
                  <c:v>4035</c:v>
                </c:pt>
                <c:pt idx="11">
                  <c:v>5172.3564999999999</c:v>
                </c:pt>
                <c:pt idx="12">
                  <c:v>3950.3589999999999</c:v>
                </c:pt>
                <c:pt idx="13">
                  <c:v>2664.4789999999998</c:v>
                </c:pt>
                <c:pt idx="14">
                  <c:v>4555.1040000000003</c:v>
                </c:pt>
                <c:pt idx="15">
                  <c:v>3412.3939999999998</c:v>
                </c:pt>
                <c:pt idx="16">
                  <c:v>3098.13</c:v>
                </c:pt>
                <c:pt idx="17">
                  <c:v>2971.875</c:v>
                </c:pt>
                <c:pt idx="18">
                  <c:v>1864.4559400000001</c:v>
                </c:pt>
                <c:pt idx="19">
                  <c:v>3317.84</c:v>
                </c:pt>
                <c:pt idx="20">
                  <c:v>4164.05</c:v>
                </c:pt>
                <c:pt idx="21">
                  <c:v>4465.0007354999998</c:v>
                </c:pt>
                <c:pt idx="22">
                  <c:v>3608.88</c:v>
                </c:pt>
                <c:pt idx="23">
                  <c:v>3703.9292</c:v>
                </c:pt>
                <c:pt idx="24">
                  <c:v>2596.89</c:v>
                </c:pt>
                <c:pt idx="25">
                  <c:v>2117.59</c:v>
                </c:pt>
                <c:pt idx="26">
                  <c:v>615.04021351999995</c:v>
                </c:pt>
                <c:pt idx="27">
                  <c:v>861.00653335999993</c:v>
                </c:pt>
                <c:pt idx="28">
                  <c:v>1216.43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8-43A5-9517-647C39C14D60}"/>
            </c:ext>
          </c:extLst>
        </c:ser>
        <c:ser>
          <c:idx val="2"/>
          <c:order val="2"/>
          <c:tx>
            <c:strRef>
              <c:f>'Gold production'!$D$4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'Gold production'!$A$5:$A$33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'Gold production'!$D$5:$D$33</c:f>
              <c:numCache>
                <c:formatCode>#,##0</c:formatCode>
                <c:ptCount val="29"/>
                <c:pt idx="0">
                  <c:v>6102.36</c:v>
                </c:pt>
                <c:pt idx="1">
                  <c:v>6320.13</c:v>
                </c:pt>
                <c:pt idx="2">
                  <c:v>6286.41</c:v>
                </c:pt>
                <c:pt idx="3">
                  <c:v>4818.7700000000004</c:v>
                </c:pt>
                <c:pt idx="4">
                  <c:v>2060.6999999999998</c:v>
                </c:pt>
                <c:pt idx="5">
                  <c:v>1756.1</c:v>
                </c:pt>
                <c:pt idx="6">
                  <c:v>1515.31</c:v>
                </c:pt>
                <c:pt idx="7">
                  <c:v>1088.67</c:v>
                </c:pt>
                <c:pt idx="8">
                  <c:v>748.12999999999897</c:v>
                </c:pt>
                <c:pt idx="9">
                  <c:v>458.45999999999901</c:v>
                </c:pt>
                <c:pt idx="10">
                  <c:v>324.21499999999997</c:v>
                </c:pt>
                <c:pt idx="11">
                  <c:v>212.24100000000001</c:v>
                </c:pt>
                <c:pt idx="12">
                  <c:v>1420.162</c:v>
                </c:pt>
                <c:pt idx="13">
                  <c:v>1687.5070000000001</c:v>
                </c:pt>
                <c:pt idx="14">
                  <c:v>2524.2550000000001</c:v>
                </c:pt>
                <c:pt idx="15">
                  <c:v>2823.12</c:v>
                </c:pt>
                <c:pt idx="16">
                  <c:v>3435.58</c:v>
                </c:pt>
                <c:pt idx="17">
                  <c:v>3246.66</c:v>
                </c:pt>
                <c:pt idx="18">
                  <c:v>2683.02</c:v>
                </c:pt>
                <c:pt idx="19">
                  <c:v>2668.9321</c:v>
                </c:pt>
                <c:pt idx="20">
                  <c:v>3072.8359999999998</c:v>
                </c:pt>
                <c:pt idx="21">
                  <c:v>3529.48</c:v>
                </c:pt>
                <c:pt idx="22">
                  <c:v>1619.79</c:v>
                </c:pt>
                <c:pt idx="23">
                  <c:v>1598.81</c:v>
                </c:pt>
                <c:pt idx="24">
                  <c:v>1134.9100000000001</c:v>
                </c:pt>
                <c:pt idx="25">
                  <c:v>735.15</c:v>
                </c:pt>
                <c:pt idx="26">
                  <c:v>762.12</c:v>
                </c:pt>
                <c:pt idx="27">
                  <c:v>900.33</c:v>
                </c:pt>
                <c:pt idx="28">
                  <c:v>988.4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8-43A5-9517-647C39C14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696912"/>
        <c:axId val="1"/>
      </c:barChart>
      <c:lineChart>
        <c:grouping val="stacked"/>
        <c:varyColors val="0"/>
        <c:ser>
          <c:idx val="3"/>
          <c:order val="3"/>
          <c:tx>
            <c:strRef>
              <c:f>'Gold production'!$E$4</c:f>
              <c:strCache>
                <c:ptCount val="1"/>
                <c:pt idx="0">
                  <c:v>Total Production (kg)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'Gold production'!$A$5:$A$29</c:f>
              <c:numCache>
                <c:formatCode>General</c:formatCode>
                <c:ptCount val="25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'Gold production'!$E$5:$E$33</c:f>
              <c:numCache>
                <c:formatCode>#,##0</c:formatCode>
                <c:ptCount val="29"/>
                <c:pt idx="0">
                  <c:v>13607</c:v>
                </c:pt>
                <c:pt idx="1">
                  <c:v>10180.119999999999</c:v>
                </c:pt>
                <c:pt idx="2">
                  <c:v>12132</c:v>
                </c:pt>
                <c:pt idx="3">
                  <c:v>11571.34</c:v>
                </c:pt>
                <c:pt idx="4">
                  <c:v>7738.7</c:v>
                </c:pt>
                <c:pt idx="5">
                  <c:v>8903.1</c:v>
                </c:pt>
                <c:pt idx="6">
                  <c:v>9880.31</c:v>
                </c:pt>
                <c:pt idx="7">
                  <c:v>9850.67</c:v>
                </c:pt>
                <c:pt idx="8">
                  <c:v>9771.1299999999992</c:v>
                </c:pt>
                <c:pt idx="9">
                  <c:v>9301.4599999999991</c:v>
                </c:pt>
                <c:pt idx="10">
                  <c:v>10150.615</c:v>
                </c:pt>
                <c:pt idx="11">
                  <c:v>10583.221899999999</c:v>
                </c:pt>
                <c:pt idx="12">
                  <c:v>10657.9</c:v>
                </c:pt>
                <c:pt idx="13">
                  <c:v>8833.1579999999994</c:v>
                </c:pt>
                <c:pt idx="14">
                  <c:v>13074.599000000002</c:v>
                </c:pt>
                <c:pt idx="15">
                  <c:v>13073.434000000001</c:v>
                </c:pt>
                <c:pt idx="16">
                  <c:v>12328.93</c:v>
                </c:pt>
                <c:pt idx="17">
                  <c:v>11737.695</c:v>
                </c:pt>
                <c:pt idx="18">
                  <c:v>10021.095939999999</c:v>
                </c:pt>
                <c:pt idx="19">
                  <c:v>12467.6121</c:v>
                </c:pt>
                <c:pt idx="20">
                  <c:v>11989.415999999999</c:v>
                </c:pt>
                <c:pt idx="21">
                  <c:v>12687.283504999999</c:v>
                </c:pt>
                <c:pt idx="22">
                  <c:v>9865.77</c:v>
                </c:pt>
                <c:pt idx="23">
                  <c:v>10287.541599999999</c:v>
                </c:pt>
                <c:pt idx="24">
                  <c:v>10045.459999999999</c:v>
                </c:pt>
                <c:pt idx="25">
                  <c:v>8217.3127129999993</c:v>
                </c:pt>
                <c:pt idx="26">
                  <c:v>5859.9492685200003</c:v>
                </c:pt>
                <c:pt idx="27">
                  <c:v>5814.5865295599997</c:v>
                </c:pt>
                <c:pt idx="28">
                  <c:v>6673.53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78-43A5-9517-647C39C14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696912"/>
        <c:axId val="1"/>
      </c:lineChart>
      <c:lineChart>
        <c:grouping val="stacked"/>
        <c:varyColors val="0"/>
        <c:ser>
          <c:idx val="4"/>
          <c:order val="4"/>
          <c:tx>
            <c:strRef>
              <c:f>'Gold production'!$G$4</c:f>
              <c:strCache>
                <c:ptCount val="1"/>
                <c:pt idx="0">
                  <c:v>Total Production (K oz)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'Gold production'!$A$5:$A$33</c:f>
              <c:numCache>
                <c:formatCode>General</c:formatCod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'Gold production'!$G$5:$G$33</c:f>
              <c:numCache>
                <c:formatCode>_-* #,##0_-;\-* #,##0_-;_-* "-"??_-;_-@_-</c:formatCode>
                <c:ptCount val="29"/>
                <c:pt idx="0">
                  <c:v>437.47457489999994</c:v>
                </c:pt>
                <c:pt idx="1">
                  <c:v>327.29798408399995</c:v>
                </c:pt>
                <c:pt idx="2">
                  <c:v>390.05229239999994</c:v>
                </c:pt>
                <c:pt idx="3">
                  <c:v>372.02668093799997</c:v>
                </c:pt>
                <c:pt idx="4">
                  <c:v>248.80462208999998</c:v>
                </c:pt>
                <c:pt idx="5">
                  <c:v>286.24089716999998</c:v>
                </c:pt>
                <c:pt idx="6">
                  <c:v>317.65888271699998</c:v>
                </c:pt>
                <c:pt idx="7">
                  <c:v>316.705935969</c:v>
                </c:pt>
                <c:pt idx="8">
                  <c:v>314.14866929099998</c:v>
                </c:pt>
                <c:pt idx="9">
                  <c:v>299.04845002199994</c:v>
                </c:pt>
                <c:pt idx="10">
                  <c:v>326.34937768049997</c:v>
                </c:pt>
                <c:pt idx="11">
                  <c:v>340.25799234032991</c:v>
                </c:pt>
                <c:pt idx="12">
                  <c:v>342.65894552999998</c:v>
                </c:pt>
                <c:pt idx="13">
                  <c:v>283.99221291059996</c:v>
                </c:pt>
                <c:pt idx="14">
                  <c:v>420.35751006930002</c:v>
                </c:pt>
                <c:pt idx="15">
                  <c:v>420.32005450380001</c:v>
                </c:pt>
                <c:pt idx="16">
                  <c:v>396.38372975099998</c:v>
                </c:pt>
                <c:pt idx="17">
                  <c:v>377.37511063649998</c:v>
                </c:pt>
                <c:pt idx="18">
                  <c:v>322.18524923815795</c:v>
                </c:pt>
                <c:pt idx="19">
                  <c:v>400.84245634346996</c:v>
                </c:pt>
                <c:pt idx="20">
                  <c:v>385.46811699119996</c:v>
                </c:pt>
                <c:pt idx="21">
                  <c:v>407.90504578420342</c:v>
                </c:pt>
                <c:pt idx="22">
                  <c:v>317.191411539</c:v>
                </c:pt>
                <c:pt idx="23">
                  <c:v>330.7516637191199</c:v>
                </c:pt>
                <c:pt idx="24">
                  <c:v>322.96857082199995</c:v>
                </c:pt>
                <c:pt idx="25">
                  <c:v>264.19235584184906</c:v>
                </c:pt>
                <c:pt idx="26">
                  <c:v>188.40147094740595</c:v>
                </c:pt>
                <c:pt idx="27">
                  <c:v>186.94302713592467</c:v>
                </c:pt>
                <c:pt idx="28">
                  <c:v>214.55866097099997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78-43A5-9517-647C39C14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69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Kilograms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026969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NZ"/>
                  <a:t>Koz</a:t>
                </a:r>
                <a:r>
                  <a:rPr lang="en-NZ" baseline="0"/>
                  <a:t> (troy)</a:t>
                </a:r>
                <a:endParaRPr lang="en-NZ"/>
              </a:p>
            </c:rich>
          </c:tx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28988086563102"/>
          <c:y val="0.88515901060070667"/>
          <c:w val="0.67429265630601543"/>
          <c:h val="7.773851590106006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2</xdr:row>
      <xdr:rowOff>171449</xdr:rowOff>
    </xdr:from>
    <xdr:to>
      <xdr:col>20</xdr:col>
      <xdr:colOff>352425</xdr:colOff>
      <xdr:row>31</xdr:row>
      <xdr:rowOff>200024</xdr:rowOff>
    </xdr:to>
    <xdr:graphicFrame macro="">
      <xdr:nvGraphicFramePr>
        <xdr:cNvPr id="1110" name="Chart 4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0.0415</cdr:x>
      <cdr:y>0.80464</cdr:y>
    </cdr:from>
    <cdr:to>
      <cdr:x>0.8697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3554" y="4280599"/>
          <a:ext cx="7208346" cy="1045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/>
        </a:p>
      </cdr:txBody>
    </cdr:sp>
  </cdr:relSizeAnchor>
  <cdr:relSizeAnchor xmlns:cdr="http://schemas.openxmlformats.org/drawingml/2006/chartDrawing">
    <cdr:from>
      <cdr:x>0.06866</cdr:x>
      <cdr:y>0.75472</cdr:y>
    </cdr:from>
    <cdr:to>
      <cdr:x>0.6265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23900" y="4105275"/>
          <a:ext cx="5924550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/>
        </a:p>
      </cdr:txBody>
    </cdr:sp>
  </cdr:relSizeAnchor>
  <cdr:relSizeAnchor xmlns:cdr="http://schemas.openxmlformats.org/drawingml/2006/chartDrawing">
    <cdr:from>
      <cdr:x>0.17922</cdr:x>
      <cdr:y>1</cdr:y>
    </cdr:from>
    <cdr:to>
      <cdr:x>0.58167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 flipV="1">
          <a:off x="1895475" y="4410074"/>
          <a:ext cx="4276725" cy="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NZ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1"/>
  <sheetViews>
    <sheetView tabSelected="1" topLeftCell="A3" zoomScaleNormal="100" workbookViewId="0">
      <selection activeCell="F2" sqref="F2"/>
    </sheetView>
  </sheetViews>
  <sheetFormatPr defaultColWidth="8.75" defaultRowHeight="15" x14ac:dyDescent="0.25"/>
  <cols>
    <col min="1" max="1" width="9.125" style="3" bestFit="1" customWidth="1"/>
    <col min="2" max="2" width="9.875" style="3" bestFit="1" customWidth="1"/>
    <col min="3" max="4" width="8.875" style="3" bestFit="1" customWidth="1"/>
    <col min="5" max="5" width="18.75" style="3" bestFit="1" customWidth="1"/>
    <col min="6" max="6" width="18.25" style="3" bestFit="1" customWidth="1"/>
    <col min="7" max="7" width="20.375" style="4" bestFit="1" customWidth="1"/>
    <col min="8" max="19" width="9" style="4" customWidth="1"/>
    <col min="20" max="16384" width="8.75" style="4"/>
  </cols>
  <sheetData>
    <row r="2" spans="1:7" ht="18.75" x14ac:dyDescent="0.3">
      <c r="B2" s="14" t="s">
        <v>10</v>
      </c>
      <c r="C2" s="14"/>
      <c r="D2" s="14"/>
      <c r="E2" s="14"/>
    </row>
    <row r="4" spans="1:7" ht="15.75" x14ac:dyDescent="0.25">
      <c r="A4" s="1" t="s">
        <v>0</v>
      </c>
      <c r="B4" s="2" t="s">
        <v>2</v>
      </c>
      <c r="C4" s="2" t="s">
        <v>3</v>
      </c>
      <c r="D4" s="2" t="s">
        <v>4</v>
      </c>
      <c r="E4" s="2" t="s">
        <v>8</v>
      </c>
      <c r="F4" s="1" t="s">
        <v>1</v>
      </c>
      <c r="G4" s="1" t="s">
        <v>9</v>
      </c>
    </row>
    <row r="5" spans="1:7" ht="15.75" x14ac:dyDescent="0.25">
      <c r="A5" s="5">
        <v>1993</v>
      </c>
      <c r="B5" s="12">
        <v>3125.46</v>
      </c>
      <c r="C5" s="12">
        <v>2386.1799999999998</v>
      </c>
      <c r="D5" s="12">
        <v>6102.36</v>
      </c>
      <c r="E5" s="13">
        <f>SUM(A5:D5)</f>
        <v>13607</v>
      </c>
      <c r="F5" s="6"/>
      <c r="G5" s="11">
        <f>E5*0.0321507</f>
        <v>437.47457489999994</v>
      </c>
    </row>
    <row r="6" spans="1:7" ht="15.75" x14ac:dyDescent="0.25">
      <c r="A6" s="5">
        <v>1994</v>
      </c>
      <c r="B6" s="12">
        <v>1571.47</v>
      </c>
      <c r="C6" s="12">
        <v>2288.52</v>
      </c>
      <c r="D6" s="12">
        <v>6320.13</v>
      </c>
      <c r="E6" s="13">
        <f t="shared" ref="E6:E21" si="0">SUM(B6:D6)</f>
        <v>10180.119999999999</v>
      </c>
      <c r="F6" s="10">
        <f t="shared" ref="F6:F16" si="1">(E6-E5)/E5*100</f>
        <v>-25.184684353641519</v>
      </c>
      <c r="G6" s="11">
        <f t="shared" ref="G6:G31" si="2">E6*0.0321507</f>
        <v>327.29798408399995</v>
      </c>
    </row>
    <row r="7" spans="1:7" ht="15.75" x14ac:dyDescent="0.25">
      <c r="A7" s="5">
        <v>1995</v>
      </c>
      <c r="B7" s="12">
        <v>3686.99</v>
      </c>
      <c r="C7" s="12">
        <v>2158.6</v>
      </c>
      <c r="D7" s="12">
        <v>6286.41</v>
      </c>
      <c r="E7" s="13">
        <f t="shared" si="0"/>
        <v>12132</v>
      </c>
      <c r="F7" s="10">
        <f t="shared" si="1"/>
        <v>19.173447857196194</v>
      </c>
      <c r="G7" s="11">
        <f t="shared" si="2"/>
        <v>390.05229239999994</v>
      </c>
    </row>
    <row r="8" spans="1:7" ht="15.75" x14ac:dyDescent="0.25">
      <c r="A8" s="5">
        <v>1996</v>
      </c>
      <c r="B8" s="12">
        <v>4196.7700000000004</v>
      </c>
      <c r="C8" s="12">
        <v>2555.8000000000002</v>
      </c>
      <c r="D8" s="12">
        <v>4818.7700000000004</v>
      </c>
      <c r="E8" s="13">
        <f t="shared" si="0"/>
        <v>11571.34</v>
      </c>
      <c r="F8" s="10">
        <f t="shared" si="1"/>
        <v>-4.6213320145070877</v>
      </c>
      <c r="G8" s="11">
        <f t="shared" si="2"/>
        <v>372.02668093799997</v>
      </c>
    </row>
    <row r="9" spans="1:7" ht="15.75" x14ac:dyDescent="0.25">
      <c r="A9" s="6">
        <v>1998</v>
      </c>
      <c r="B9" s="12">
        <v>2970</v>
      </c>
      <c r="C9" s="12">
        <v>2708</v>
      </c>
      <c r="D9" s="12">
        <v>2060.6999999999998</v>
      </c>
      <c r="E9" s="13">
        <f t="shared" si="0"/>
        <v>7738.7</v>
      </c>
      <c r="F9" s="10">
        <f>(E9-E8)/E8*100</f>
        <v>-33.121833772060974</v>
      </c>
      <c r="G9" s="11">
        <f t="shared" si="2"/>
        <v>248.80462208999998</v>
      </c>
    </row>
    <row r="10" spans="1:7" ht="15.75" x14ac:dyDescent="0.25">
      <c r="A10" s="6">
        <v>1999</v>
      </c>
      <c r="B10" s="12">
        <v>3886</v>
      </c>
      <c r="C10" s="12">
        <v>3261</v>
      </c>
      <c r="D10" s="12">
        <v>1756.1</v>
      </c>
      <c r="E10" s="13">
        <f t="shared" si="0"/>
        <v>8903.1</v>
      </c>
      <c r="F10" s="10">
        <f t="shared" si="1"/>
        <v>15.04645483091476</v>
      </c>
      <c r="G10" s="11">
        <f t="shared" si="2"/>
        <v>286.24089716999998</v>
      </c>
    </row>
    <row r="11" spans="1:7" ht="15.75" x14ac:dyDescent="0.25">
      <c r="A11" s="6">
        <v>2000</v>
      </c>
      <c r="B11" s="12">
        <v>5387</v>
      </c>
      <c r="C11" s="12">
        <v>2978</v>
      </c>
      <c r="D11" s="12">
        <v>1515.31</v>
      </c>
      <c r="E11" s="13">
        <f t="shared" si="0"/>
        <v>9880.31</v>
      </c>
      <c r="F11" s="10">
        <f t="shared" si="1"/>
        <v>10.97606451685367</v>
      </c>
      <c r="G11" s="11">
        <f t="shared" si="2"/>
        <v>317.65888271699998</v>
      </c>
    </row>
    <row r="12" spans="1:7" ht="15.75" x14ac:dyDescent="0.25">
      <c r="A12" s="6">
        <v>2001</v>
      </c>
      <c r="B12" s="12">
        <v>5274</v>
      </c>
      <c r="C12" s="12">
        <v>3488</v>
      </c>
      <c r="D12" s="12">
        <v>1088.67</v>
      </c>
      <c r="E12" s="13">
        <f t="shared" si="0"/>
        <v>9850.67</v>
      </c>
      <c r="F12" s="10">
        <f t="shared" si="1"/>
        <v>-0.29999058733986506</v>
      </c>
      <c r="G12" s="11">
        <f t="shared" si="2"/>
        <v>316.705935969</v>
      </c>
    </row>
    <row r="13" spans="1:7" ht="15.75" x14ac:dyDescent="0.25">
      <c r="A13" s="6">
        <v>2002</v>
      </c>
      <c r="B13" s="12">
        <v>5051</v>
      </c>
      <c r="C13" s="12">
        <v>3972</v>
      </c>
      <c r="D13" s="12">
        <v>748.12999999999897</v>
      </c>
      <c r="E13" s="13">
        <f t="shared" si="0"/>
        <v>9771.1299999999992</v>
      </c>
      <c r="F13" s="10">
        <f t="shared" si="1"/>
        <v>-0.80745776683211268</v>
      </c>
      <c r="G13" s="11">
        <f t="shared" si="2"/>
        <v>314.14866929099998</v>
      </c>
    </row>
    <row r="14" spans="1:7" ht="15.75" x14ac:dyDescent="0.25">
      <c r="A14" s="6">
        <v>2003</v>
      </c>
      <c r="B14" s="12">
        <v>5426</v>
      </c>
      <c r="C14" s="12">
        <v>3417</v>
      </c>
      <c r="D14" s="12">
        <v>458.45999999999901</v>
      </c>
      <c r="E14" s="13">
        <f t="shared" si="0"/>
        <v>9301.4599999999991</v>
      </c>
      <c r="F14" s="10">
        <f t="shared" si="1"/>
        <v>-4.8067111992164691</v>
      </c>
      <c r="G14" s="11">
        <f t="shared" si="2"/>
        <v>299.04845002199994</v>
      </c>
    </row>
    <row r="15" spans="1:7" ht="15.75" x14ac:dyDescent="0.25">
      <c r="A15" s="6">
        <v>2004</v>
      </c>
      <c r="B15" s="12">
        <v>5791.4</v>
      </c>
      <c r="C15" s="12">
        <v>4035</v>
      </c>
      <c r="D15" s="12">
        <v>324.21499999999997</v>
      </c>
      <c r="E15" s="13">
        <f t="shared" si="0"/>
        <v>10150.615</v>
      </c>
      <c r="F15" s="10">
        <f t="shared" si="1"/>
        <v>9.1292657281760139</v>
      </c>
      <c r="G15" s="11">
        <f t="shared" si="2"/>
        <v>326.34937768049997</v>
      </c>
    </row>
    <row r="16" spans="1:7" ht="15.75" x14ac:dyDescent="0.25">
      <c r="A16" s="6">
        <v>2005</v>
      </c>
      <c r="B16" s="12">
        <v>5198.6243999999997</v>
      </c>
      <c r="C16" s="12">
        <v>5172.3564999999999</v>
      </c>
      <c r="D16" s="13">
        <v>212.24100000000001</v>
      </c>
      <c r="E16" s="13">
        <f t="shared" si="0"/>
        <v>10583.221899999999</v>
      </c>
      <c r="F16" s="10">
        <f t="shared" si="1"/>
        <v>4.2618787137528011</v>
      </c>
      <c r="G16" s="11">
        <f t="shared" si="2"/>
        <v>340.25799234032991</v>
      </c>
    </row>
    <row r="17" spans="1:7" ht="15.75" x14ac:dyDescent="0.25">
      <c r="A17" s="6">
        <v>2006</v>
      </c>
      <c r="B17" s="12">
        <v>5287.3789999999999</v>
      </c>
      <c r="C17" s="12">
        <v>3950.3589999999999</v>
      </c>
      <c r="D17" s="13">
        <v>1420.162</v>
      </c>
      <c r="E17" s="13">
        <f t="shared" si="0"/>
        <v>10657.9</v>
      </c>
      <c r="F17" s="10">
        <f t="shared" ref="F17:F24" si="3">(E17-E16)/E16*100</f>
        <v>0.70562727216369725</v>
      </c>
      <c r="G17" s="11">
        <f t="shared" si="2"/>
        <v>342.65894552999998</v>
      </c>
    </row>
    <row r="18" spans="1:7" ht="15.75" x14ac:dyDescent="0.25">
      <c r="A18" s="6">
        <v>2007</v>
      </c>
      <c r="B18" s="12">
        <v>4481.1719999999996</v>
      </c>
      <c r="C18" s="12">
        <v>2664.4789999999998</v>
      </c>
      <c r="D18" s="12">
        <v>1687.5070000000001</v>
      </c>
      <c r="E18" s="13">
        <f t="shared" si="0"/>
        <v>8833.1579999999994</v>
      </c>
      <c r="F18" s="10">
        <f t="shared" si="3"/>
        <v>-17.121027594554278</v>
      </c>
      <c r="G18" s="11">
        <f t="shared" si="2"/>
        <v>283.99221291059996</v>
      </c>
    </row>
    <row r="19" spans="1:7" ht="15.75" x14ac:dyDescent="0.25">
      <c r="A19" s="6">
        <v>2008</v>
      </c>
      <c r="B19" s="12">
        <v>5995.24</v>
      </c>
      <c r="C19" s="12">
        <v>4555.1040000000003</v>
      </c>
      <c r="D19" s="12">
        <v>2524.2550000000001</v>
      </c>
      <c r="E19" s="13">
        <f t="shared" si="0"/>
        <v>13074.599000000002</v>
      </c>
      <c r="F19" s="10">
        <f t="shared" si="3"/>
        <v>48.017266304984048</v>
      </c>
      <c r="G19" s="11">
        <f t="shared" si="2"/>
        <v>420.35751006930002</v>
      </c>
    </row>
    <row r="20" spans="1:7" ht="15.75" x14ac:dyDescent="0.25">
      <c r="A20" s="6">
        <v>2009</v>
      </c>
      <c r="B20" s="12">
        <v>6837.92</v>
      </c>
      <c r="C20" s="12">
        <v>3412.3939999999998</v>
      </c>
      <c r="D20" s="12">
        <v>2823.12</v>
      </c>
      <c r="E20" s="13">
        <f t="shared" si="0"/>
        <v>13073.434000000001</v>
      </c>
      <c r="F20" s="10">
        <f t="shared" si="3"/>
        <v>-8.9104071184200207E-3</v>
      </c>
      <c r="G20" s="11">
        <f t="shared" si="2"/>
        <v>420.32005450380001</v>
      </c>
    </row>
    <row r="21" spans="1:7" ht="15.75" x14ac:dyDescent="0.25">
      <c r="A21" s="6">
        <v>2010</v>
      </c>
      <c r="B21" s="12">
        <v>5795.22</v>
      </c>
      <c r="C21" s="12">
        <v>3098.13</v>
      </c>
      <c r="D21" s="12">
        <v>3435.58</v>
      </c>
      <c r="E21" s="13">
        <f t="shared" si="0"/>
        <v>12328.93</v>
      </c>
      <c r="F21" s="10">
        <f t="shared" si="3"/>
        <v>-5.6947853180732828</v>
      </c>
      <c r="G21" s="11">
        <f t="shared" si="2"/>
        <v>396.38372975099998</v>
      </c>
    </row>
    <row r="22" spans="1:7" ht="15.75" x14ac:dyDescent="0.25">
      <c r="A22" s="6">
        <v>2011</v>
      </c>
      <c r="B22" s="12">
        <v>5519.16</v>
      </c>
      <c r="C22" s="12">
        <v>2971.875</v>
      </c>
      <c r="D22" s="12">
        <v>3246.66</v>
      </c>
      <c r="E22" s="13">
        <f t="shared" ref="E22:E27" si="4">SUM(B22:D22)</f>
        <v>11737.695</v>
      </c>
      <c r="F22" s="10">
        <f t="shared" si="3"/>
        <v>-4.7955094237699498</v>
      </c>
      <c r="G22" s="11">
        <f t="shared" si="2"/>
        <v>377.37511063649998</v>
      </c>
    </row>
    <row r="23" spans="1:7" ht="15.75" x14ac:dyDescent="0.25">
      <c r="A23" s="6">
        <v>2012</v>
      </c>
      <c r="B23" s="12">
        <v>5473.62</v>
      </c>
      <c r="C23" s="12">
        <v>1864.4559400000001</v>
      </c>
      <c r="D23" s="12">
        <v>2683.02</v>
      </c>
      <c r="E23" s="13">
        <f t="shared" si="4"/>
        <v>10021.095939999999</v>
      </c>
      <c r="F23" s="10">
        <f t="shared" si="3"/>
        <v>-14.624669153526316</v>
      </c>
      <c r="G23" s="11">
        <f t="shared" si="2"/>
        <v>322.18524923815795</v>
      </c>
    </row>
    <row r="24" spans="1:7" ht="15.75" x14ac:dyDescent="0.25">
      <c r="A24" s="6">
        <v>2013</v>
      </c>
      <c r="B24" s="12">
        <v>6480.84</v>
      </c>
      <c r="C24" s="12">
        <v>3317.84</v>
      </c>
      <c r="D24" s="12">
        <v>2668.9321</v>
      </c>
      <c r="E24" s="13">
        <f t="shared" si="4"/>
        <v>12467.6121</v>
      </c>
      <c r="F24" s="10">
        <f t="shared" si="3"/>
        <v>24.413658692105102</v>
      </c>
      <c r="G24" s="11">
        <f t="shared" si="2"/>
        <v>400.84245634346996</v>
      </c>
    </row>
    <row r="25" spans="1:7" ht="15.75" x14ac:dyDescent="0.25">
      <c r="A25" s="6">
        <v>2014</v>
      </c>
      <c r="B25" s="12">
        <v>4752.53</v>
      </c>
      <c r="C25" s="12">
        <v>4164.05</v>
      </c>
      <c r="D25" s="12">
        <v>3072.8359999999998</v>
      </c>
      <c r="E25" s="13">
        <f t="shared" si="4"/>
        <v>11989.415999999999</v>
      </c>
      <c r="F25" s="10">
        <f t="shared" ref="F25:F29" si="5">(E25-E24)/E24*100</f>
        <v>-3.835506720649426</v>
      </c>
      <c r="G25" s="11">
        <f t="shared" si="2"/>
        <v>385.46811699119996</v>
      </c>
    </row>
    <row r="26" spans="1:7" ht="15.75" x14ac:dyDescent="0.25">
      <c r="A26" s="6">
        <v>2015</v>
      </c>
      <c r="B26" s="12">
        <v>4692.8027695000001</v>
      </c>
      <c r="C26" s="12">
        <v>4465.0007354999998</v>
      </c>
      <c r="D26" s="12">
        <v>3529.48</v>
      </c>
      <c r="E26" s="13">
        <f t="shared" si="4"/>
        <v>12687.283504999999</v>
      </c>
      <c r="F26" s="10">
        <f t="shared" si="5"/>
        <v>5.8206963958878415</v>
      </c>
      <c r="G26" s="11">
        <f t="shared" si="2"/>
        <v>407.90504578420342</v>
      </c>
    </row>
    <row r="27" spans="1:7" ht="15.75" x14ac:dyDescent="0.25">
      <c r="A27" s="6">
        <v>2016</v>
      </c>
      <c r="B27" s="12">
        <v>4637.1000000000004</v>
      </c>
      <c r="C27" s="12">
        <v>3608.88</v>
      </c>
      <c r="D27" s="12">
        <v>1619.79</v>
      </c>
      <c r="E27" s="13">
        <f t="shared" si="4"/>
        <v>9865.77</v>
      </c>
      <c r="F27" s="10">
        <f t="shared" si="5"/>
        <v>-22.238909565535078</v>
      </c>
      <c r="G27" s="11">
        <f t="shared" si="2"/>
        <v>317.191411539</v>
      </c>
    </row>
    <row r="28" spans="1:7" ht="15.75" x14ac:dyDescent="0.25">
      <c r="A28" s="6">
        <v>2017</v>
      </c>
      <c r="B28" s="12">
        <v>4984.8023999999996</v>
      </c>
      <c r="C28" s="12">
        <v>3703.9292</v>
      </c>
      <c r="D28" s="12">
        <v>1598.81</v>
      </c>
      <c r="E28" s="13">
        <f>SUM(B28:D28)</f>
        <v>10287.541599999999</v>
      </c>
      <c r="F28" s="10">
        <f t="shared" si="5"/>
        <v>4.2751006763790178</v>
      </c>
      <c r="G28" s="11">
        <f t="shared" si="2"/>
        <v>330.7516637191199</v>
      </c>
    </row>
    <row r="29" spans="1:7" ht="15.75" x14ac:dyDescent="0.25">
      <c r="A29" s="6">
        <v>2018</v>
      </c>
      <c r="B29" s="12">
        <v>6313.66</v>
      </c>
      <c r="C29" s="12">
        <v>2596.89</v>
      </c>
      <c r="D29" s="12">
        <v>1134.9100000000001</v>
      </c>
      <c r="E29" s="13">
        <f>SUM(B29:D29)</f>
        <v>10045.459999999999</v>
      </c>
      <c r="F29" s="10">
        <f t="shared" si="5"/>
        <v>-2.3531530603968549</v>
      </c>
      <c r="G29" s="11">
        <f t="shared" si="2"/>
        <v>322.96857082199995</v>
      </c>
    </row>
    <row r="30" spans="1:7" ht="15.75" x14ac:dyDescent="0.25">
      <c r="A30" s="6">
        <v>2019</v>
      </c>
      <c r="B30" s="12">
        <v>5364.5727129999996</v>
      </c>
      <c r="C30" s="12">
        <v>2117.59</v>
      </c>
      <c r="D30" s="12">
        <v>735.15</v>
      </c>
      <c r="E30" s="13">
        <f>SUM(B30:D30)</f>
        <v>8217.3127129999993</v>
      </c>
      <c r="F30" s="10">
        <f>(E30-E29)/E29*100</f>
        <v>-18.198741391633632</v>
      </c>
      <c r="G30" s="11">
        <f t="shared" si="2"/>
        <v>264.19235584184906</v>
      </c>
    </row>
    <row r="31" spans="1:7" ht="15.75" x14ac:dyDescent="0.25">
      <c r="A31" s="6">
        <v>2020</v>
      </c>
      <c r="B31" s="12">
        <v>4482.7890550000002</v>
      </c>
      <c r="C31" s="12">
        <v>615.04021351999995</v>
      </c>
      <c r="D31" s="12">
        <v>762.12</v>
      </c>
      <c r="E31" s="13">
        <f>SUM(B31:D31)</f>
        <v>5859.9492685200003</v>
      </c>
      <c r="F31" s="10">
        <f>(E31-E30)/E30*100</f>
        <v>-28.687766022955287</v>
      </c>
      <c r="G31" s="11">
        <f t="shared" si="2"/>
        <v>188.40147094740595</v>
      </c>
    </row>
    <row r="32" spans="1:7" ht="15.75" x14ac:dyDescent="0.25">
      <c r="A32" s="6">
        <v>2021</v>
      </c>
      <c r="B32" s="12">
        <v>4053.2499961999997</v>
      </c>
      <c r="C32" s="12">
        <v>861.00653335999993</v>
      </c>
      <c r="D32" s="12">
        <v>900.33</v>
      </c>
      <c r="E32" s="13">
        <f>SUM(B32:D32)</f>
        <v>5814.5865295599997</v>
      </c>
      <c r="F32" s="10">
        <f>(E32-E31)/E31*100</f>
        <v>-0.77411487508419108</v>
      </c>
      <c r="G32" s="11">
        <f t="shared" ref="G32:G33" si="6">E32*0.0321507</f>
        <v>186.94302713592467</v>
      </c>
    </row>
    <row r="33" spans="1:7" ht="15.75" x14ac:dyDescent="0.25">
      <c r="A33" s="6">
        <v>2022</v>
      </c>
      <c r="B33" s="12">
        <v>4468.7</v>
      </c>
      <c r="C33" s="12">
        <v>1216.43</v>
      </c>
      <c r="D33" s="12">
        <v>988.4</v>
      </c>
      <c r="E33" s="13">
        <f>SUM(B33:D33)</f>
        <v>6673.53</v>
      </c>
      <c r="F33" s="10">
        <f>(E33-E32)/E32*100</f>
        <v>14.772219246774162</v>
      </c>
      <c r="G33" s="11">
        <f t="shared" si="6"/>
        <v>214.55866097099997</v>
      </c>
    </row>
    <row r="34" spans="1:7" x14ac:dyDescent="0.25">
      <c r="A34" s="4" t="s">
        <v>5</v>
      </c>
      <c r="B34" s="4"/>
      <c r="G34" s="9"/>
    </row>
    <row r="35" spans="1:7" x14ac:dyDescent="0.25">
      <c r="A35" s="4" t="s">
        <v>6</v>
      </c>
      <c r="B35" s="4"/>
      <c r="G35" s="9"/>
    </row>
    <row r="36" spans="1:7" x14ac:dyDescent="0.25">
      <c r="A36" s="8" t="s">
        <v>7</v>
      </c>
      <c r="B36" s="4"/>
      <c r="G36" s="9"/>
    </row>
    <row r="71" spans="2:2" x14ac:dyDescent="0.25">
      <c r="B71" s="7"/>
    </row>
  </sheetData>
  <mergeCells count="1">
    <mergeCell ref="B2:E2"/>
  </mergeCells>
  <pageMargins left="0.7" right="0.7" top="0.75" bottom="0.75" header="0.3" footer="0.3"/>
  <pageSetup paperSize="9" orientation="portrait" r:id="rId1"/>
  <ignoredErrors>
    <ignoredError sqref="E6:E29 E30:E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 production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2021-11-09T21:37:41Z</dcterms:created>
  <dcterms:modified xsi:type="dcterms:W3CDTF">2023-11-21T23:47:21Z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2023-11-21T23:36:27Z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4ff28fab-410e-485e-acae-24b3111b243b</vt:lpwstr>
  </property>
  <property fmtid="{D5CDD505-2E9C-101B-9397-08002B2CF9AE}" pid="8" name="MSIP_Label_738466f7-346c-47bb-a4d2-4a6558d61975_ContentBits">
    <vt:lpwstr>0</vt:lpwstr>
  </property>
</Properties>
</file>